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luelift-my.sharepoint.com/personal/samantha_jaime_blueliftglobal_com/Documents/Calidad Samantha/Reportes y datos/shipment profile/"/>
    </mc:Choice>
  </mc:AlternateContent>
  <xr:revisionPtr revIDLastSave="0" documentId="8_{551D9C65-87E4-40F4-98D5-B3D83E09DA5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3" sheetId="1" r:id="rId1"/>
    <sheet name="Filter" sheetId="2" state="veryHidden" r:id="rId2"/>
    <sheet name="Sort" sheetId="3" state="veryHidden" r:id="rId3"/>
  </sheets>
  <definedNames>
    <definedName name="_xlnm.Print_Titles" localSheetId="0">'2023'!$1:$15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R142" i="1" l="1"/>
  <c r="DQ142" i="1"/>
  <c r="DS142" i="1" s="1"/>
  <c r="CS142" i="1"/>
  <c r="CR142" i="1"/>
  <c r="CT142" i="1" s="1"/>
  <c r="BH142" i="1" s="1"/>
  <c r="BG142" i="1"/>
  <c r="BD142" i="1"/>
  <c r="J142" i="1"/>
  <c r="H142" i="1"/>
  <c r="DR141" i="1"/>
  <c r="DQ141" i="1"/>
  <c r="DS141" i="1" s="1"/>
  <c r="CS141" i="1"/>
  <c r="CT141" i="1" s="1"/>
  <c r="BH141" i="1" s="1"/>
  <c r="CR141" i="1"/>
  <c r="BG141" i="1"/>
  <c r="BD141" i="1"/>
  <c r="J141" i="1"/>
  <c r="H141" i="1"/>
  <c r="DR140" i="1"/>
  <c r="DQ140" i="1"/>
  <c r="DS140" i="1" s="1"/>
  <c r="CS140" i="1"/>
  <c r="CR140" i="1"/>
  <c r="CT140" i="1" s="1"/>
  <c r="BH140" i="1" s="1"/>
  <c r="BG140" i="1"/>
  <c r="BD140" i="1"/>
  <c r="J140" i="1"/>
  <c r="H140" i="1"/>
  <c r="DR139" i="1"/>
  <c r="DQ139" i="1"/>
  <c r="DS139" i="1" s="1"/>
  <c r="CS139" i="1"/>
  <c r="CR139" i="1"/>
  <c r="CT139" i="1" s="1"/>
  <c r="BH139" i="1" s="1"/>
  <c r="BG139" i="1"/>
  <c r="BD139" i="1"/>
  <c r="J139" i="1"/>
  <c r="H139" i="1"/>
  <c r="DR138" i="1"/>
  <c r="DQ138" i="1"/>
  <c r="DS138" i="1" s="1"/>
  <c r="CT138" i="1"/>
  <c r="BH138" i="1" s="1"/>
  <c r="CS138" i="1"/>
  <c r="CR138" i="1"/>
  <c r="BG138" i="1"/>
  <c r="BD138" i="1"/>
  <c r="J138" i="1"/>
  <c r="H138" i="1"/>
  <c r="DR137" i="1"/>
  <c r="DS137" i="1" s="1"/>
  <c r="DQ137" i="1"/>
  <c r="CS137" i="1"/>
  <c r="CR137" i="1"/>
  <c r="CT137" i="1" s="1"/>
  <c r="BH137" i="1" s="1"/>
  <c r="BG137" i="1"/>
  <c r="BD137" i="1"/>
  <c r="J137" i="1"/>
  <c r="H137" i="1"/>
  <c r="DR136" i="1"/>
  <c r="DQ136" i="1"/>
  <c r="DS136" i="1" s="1"/>
  <c r="CS136" i="1"/>
  <c r="CR136" i="1"/>
  <c r="CT136" i="1" s="1"/>
  <c r="BH136" i="1" s="1"/>
  <c r="BG136" i="1"/>
  <c r="BD136" i="1"/>
  <c r="J136" i="1"/>
  <c r="H136" i="1"/>
  <c r="DR135" i="1"/>
  <c r="DQ135" i="1"/>
  <c r="DS135" i="1" s="1"/>
  <c r="CS135" i="1"/>
  <c r="CT135" i="1" s="1"/>
  <c r="BH135" i="1" s="1"/>
  <c r="CR135" i="1"/>
  <c r="BG135" i="1"/>
  <c r="BD135" i="1"/>
  <c r="J135" i="1"/>
  <c r="H135" i="1"/>
  <c r="DS134" i="1"/>
  <c r="DR134" i="1"/>
  <c r="DQ134" i="1"/>
  <c r="CS134" i="1"/>
  <c r="CR134" i="1"/>
  <c r="CT134" i="1" s="1"/>
  <c r="BH134" i="1" s="1"/>
  <c r="BG134" i="1"/>
  <c r="BD134" i="1"/>
  <c r="J134" i="1"/>
  <c r="H134" i="1"/>
  <c r="DR133" i="1"/>
  <c r="DQ133" i="1"/>
  <c r="DS133" i="1" s="1"/>
  <c r="CS133" i="1"/>
  <c r="CR133" i="1"/>
  <c r="CT133" i="1" s="1"/>
  <c r="BH133" i="1" s="1"/>
  <c r="BG133" i="1"/>
  <c r="BD133" i="1"/>
  <c r="J133" i="1"/>
  <c r="H133" i="1"/>
  <c r="DR132" i="1"/>
  <c r="DS132" i="1" s="1"/>
  <c r="DQ132" i="1"/>
  <c r="CS132" i="1"/>
  <c r="CT132" i="1" s="1"/>
  <c r="BH132" i="1" s="1"/>
  <c r="CR132" i="1"/>
  <c r="BG132" i="1"/>
  <c r="BD132" i="1"/>
  <c r="J132" i="1"/>
  <c r="H132" i="1"/>
  <c r="DR131" i="1"/>
  <c r="DQ131" i="1"/>
  <c r="DS131" i="1" s="1"/>
  <c r="CS131" i="1"/>
  <c r="CR131" i="1"/>
  <c r="CT131" i="1" s="1"/>
  <c r="BH131" i="1" s="1"/>
  <c r="BG131" i="1"/>
  <c r="BD131" i="1"/>
  <c r="J131" i="1"/>
  <c r="H131" i="1"/>
  <c r="DR130" i="1"/>
  <c r="DQ130" i="1"/>
  <c r="DS130" i="1" s="1"/>
  <c r="CS130" i="1"/>
  <c r="CT130" i="1" s="1"/>
  <c r="BH130" i="1" s="1"/>
  <c r="CR130" i="1"/>
  <c r="BG130" i="1"/>
  <c r="BD130" i="1"/>
  <c r="J130" i="1"/>
  <c r="H130" i="1"/>
  <c r="DS129" i="1"/>
  <c r="DR129" i="1"/>
  <c r="DQ129" i="1"/>
  <c r="CT129" i="1"/>
  <c r="BH129" i="1" s="1"/>
  <c r="CS129" i="1"/>
  <c r="CR129" i="1"/>
  <c r="BG129" i="1"/>
  <c r="BD129" i="1"/>
  <c r="J129" i="1"/>
  <c r="H129" i="1"/>
  <c r="DR128" i="1"/>
  <c r="DQ128" i="1"/>
  <c r="DS128" i="1" s="1"/>
  <c r="CS128" i="1"/>
  <c r="CR128" i="1"/>
  <c r="CT128" i="1" s="1"/>
  <c r="BG128" i="1"/>
  <c r="BD128" i="1"/>
  <c r="J128" i="1"/>
  <c r="H128" i="1"/>
  <c r="DR127" i="1"/>
  <c r="DQ127" i="1"/>
  <c r="DS127" i="1" s="1"/>
  <c r="CT127" i="1"/>
  <c r="BH127" i="1" s="1"/>
  <c r="CS127" i="1"/>
  <c r="CR127" i="1"/>
  <c r="BG127" i="1"/>
  <c r="BD127" i="1"/>
  <c r="J127" i="1"/>
  <c r="H127" i="1"/>
  <c r="DR126" i="1"/>
  <c r="DQ126" i="1"/>
  <c r="DS126" i="1" s="1"/>
  <c r="CS126" i="1"/>
  <c r="CR126" i="1"/>
  <c r="CT126" i="1" s="1"/>
  <c r="BG126" i="1"/>
  <c r="BD126" i="1"/>
  <c r="J126" i="1"/>
  <c r="H126" i="1"/>
  <c r="DR125" i="1"/>
  <c r="DQ125" i="1"/>
  <c r="DS125" i="1" s="1"/>
  <c r="CS125" i="1"/>
  <c r="CT125" i="1" s="1"/>
  <c r="BH125" i="1" s="1"/>
  <c r="CR125" i="1"/>
  <c r="BG125" i="1"/>
  <c r="BD125" i="1"/>
  <c r="J125" i="1"/>
  <c r="H125" i="1"/>
  <c r="DR124" i="1"/>
  <c r="DQ124" i="1"/>
  <c r="DS124" i="1" s="1"/>
  <c r="CS124" i="1"/>
  <c r="CR124" i="1"/>
  <c r="CT124" i="1" s="1"/>
  <c r="BG124" i="1"/>
  <c r="BD124" i="1"/>
  <c r="J124" i="1"/>
  <c r="H124" i="1"/>
  <c r="DR123" i="1"/>
  <c r="DS123" i="1" s="1"/>
  <c r="DQ123" i="1"/>
  <c r="CS123" i="1"/>
  <c r="CR123" i="1"/>
  <c r="CT123" i="1" s="1"/>
  <c r="BG123" i="1"/>
  <c r="BD123" i="1"/>
  <c r="J123" i="1"/>
  <c r="H123" i="1"/>
  <c r="DR122" i="1"/>
  <c r="DQ122" i="1"/>
  <c r="DS122" i="1" s="1"/>
  <c r="CT122" i="1"/>
  <c r="CS122" i="1"/>
  <c r="CR122" i="1"/>
  <c r="BG122" i="1"/>
  <c r="BD122" i="1"/>
  <c r="J122" i="1"/>
  <c r="H122" i="1"/>
  <c r="DR121" i="1"/>
  <c r="DS121" i="1" s="1"/>
  <c r="DQ121" i="1"/>
  <c r="CS121" i="1"/>
  <c r="CR121" i="1"/>
  <c r="CT121" i="1" s="1"/>
  <c r="BG121" i="1"/>
  <c r="BD121" i="1"/>
  <c r="J121" i="1"/>
  <c r="H121" i="1"/>
  <c r="DS120" i="1"/>
  <c r="DR120" i="1"/>
  <c r="DQ120" i="1"/>
  <c r="CS120" i="1"/>
  <c r="CR120" i="1"/>
  <c r="CT120" i="1" s="1"/>
  <c r="BH120" i="1" s="1"/>
  <c r="BG120" i="1"/>
  <c r="BD120" i="1"/>
  <c r="J120" i="1"/>
  <c r="H120" i="1"/>
  <c r="DR119" i="1"/>
  <c r="DQ119" i="1"/>
  <c r="DS119" i="1" s="1"/>
  <c r="CS119" i="1"/>
  <c r="CR119" i="1"/>
  <c r="CT119" i="1" s="1"/>
  <c r="BH119" i="1" s="1"/>
  <c r="BG119" i="1"/>
  <c r="BD119" i="1"/>
  <c r="J119" i="1"/>
  <c r="H119" i="1"/>
  <c r="DS118" i="1"/>
  <c r="DR118" i="1"/>
  <c r="DQ118" i="1"/>
  <c r="CS118" i="1"/>
  <c r="CR118" i="1"/>
  <c r="CT118" i="1" s="1"/>
  <c r="BH118" i="1" s="1"/>
  <c r="BG118" i="1"/>
  <c r="BD118" i="1"/>
  <c r="J118" i="1"/>
  <c r="H118" i="1"/>
  <c r="DR117" i="1"/>
  <c r="DQ117" i="1"/>
  <c r="DS117" i="1" s="1"/>
  <c r="CS117" i="1"/>
  <c r="CR117" i="1"/>
  <c r="CT117" i="1" s="1"/>
  <c r="BH117" i="1" s="1"/>
  <c r="BG117" i="1"/>
  <c r="BD117" i="1"/>
  <c r="J117" i="1"/>
  <c r="H117" i="1"/>
  <c r="DR116" i="1"/>
  <c r="DS116" i="1" s="1"/>
  <c r="DQ116" i="1"/>
  <c r="CS116" i="1"/>
  <c r="CT116" i="1" s="1"/>
  <c r="BH116" i="1" s="1"/>
  <c r="CR116" i="1"/>
  <c r="BG116" i="1"/>
  <c r="BD116" i="1"/>
  <c r="J116" i="1"/>
  <c r="H116" i="1"/>
  <c r="DR115" i="1"/>
  <c r="DQ115" i="1"/>
  <c r="DS115" i="1" s="1"/>
  <c r="CS115" i="1"/>
  <c r="CR115" i="1"/>
  <c r="CT115" i="1" s="1"/>
  <c r="BH115" i="1" s="1"/>
  <c r="BG115" i="1"/>
  <c r="BD115" i="1"/>
  <c r="J115" i="1"/>
  <c r="H115" i="1"/>
  <c r="DR114" i="1"/>
  <c r="DQ114" i="1"/>
  <c r="DS114" i="1" s="1"/>
  <c r="CS114" i="1"/>
  <c r="CT114" i="1" s="1"/>
  <c r="BH114" i="1" s="1"/>
  <c r="CR114" i="1"/>
  <c r="BG114" i="1"/>
  <c r="BD114" i="1"/>
  <c r="J114" i="1"/>
  <c r="H114" i="1"/>
  <c r="DS113" i="1"/>
  <c r="DR113" i="1"/>
  <c r="DQ113" i="1"/>
  <c r="CT113" i="1"/>
  <c r="BH113" i="1" s="1"/>
  <c r="CS113" i="1"/>
  <c r="CR113" i="1"/>
  <c r="BG113" i="1"/>
  <c r="BD113" i="1"/>
  <c r="J113" i="1"/>
  <c r="H113" i="1"/>
  <c r="DR112" i="1"/>
  <c r="DQ112" i="1"/>
  <c r="DS112" i="1" s="1"/>
  <c r="CS112" i="1"/>
  <c r="CR112" i="1"/>
  <c r="CT112" i="1" s="1"/>
  <c r="BH112" i="1" s="1"/>
  <c r="BG112" i="1"/>
  <c r="BD112" i="1"/>
  <c r="J112" i="1"/>
  <c r="H112" i="1"/>
  <c r="DR111" i="1"/>
  <c r="DQ111" i="1"/>
  <c r="DS111" i="1" s="1"/>
  <c r="CT111" i="1"/>
  <c r="BH111" i="1" s="1"/>
  <c r="CS111" i="1"/>
  <c r="CR111" i="1"/>
  <c r="BG111" i="1"/>
  <c r="BD111" i="1"/>
  <c r="J111" i="1"/>
  <c r="H111" i="1"/>
  <c r="DR110" i="1"/>
  <c r="DQ110" i="1"/>
  <c r="DS110" i="1" s="1"/>
  <c r="CS110" i="1"/>
  <c r="CR110" i="1"/>
  <c r="CT110" i="1" s="1"/>
  <c r="BH110" i="1" s="1"/>
  <c r="BG110" i="1"/>
  <c r="BD110" i="1"/>
  <c r="J110" i="1"/>
  <c r="H110" i="1"/>
  <c r="DR109" i="1"/>
  <c r="DQ109" i="1"/>
  <c r="DS109" i="1" s="1"/>
  <c r="CS109" i="1"/>
  <c r="CT109" i="1" s="1"/>
  <c r="BH109" i="1" s="1"/>
  <c r="CR109" i="1"/>
  <c r="BG109" i="1"/>
  <c r="BD109" i="1"/>
  <c r="J109" i="1"/>
  <c r="H109" i="1"/>
  <c r="DR108" i="1"/>
  <c r="DQ108" i="1"/>
  <c r="DS108" i="1" s="1"/>
  <c r="CS108" i="1"/>
  <c r="CR108" i="1"/>
  <c r="CT108" i="1" s="1"/>
  <c r="BH108" i="1" s="1"/>
  <c r="BG108" i="1"/>
  <c r="BD108" i="1"/>
  <c r="J108" i="1"/>
  <c r="H108" i="1"/>
  <c r="DR107" i="1"/>
  <c r="DS107" i="1" s="1"/>
  <c r="DQ107" i="1"/>
  <c r="CS107" i="1"/>
  <c r="CR107" i="1"/>
  <c r="CT107" i="1" s="1"/>
  <c r="BH107" i="1" s="1"/>
  <c r="BG107" i="1"/>
  <c r="BD107" i="1"/>
  <c r="J107" i="1"/>
  <c r="H107" i="1"/>
  <c r="DR106" i="1"/>
  <c r="DQ106" i="1"/>
  <c r="DS106" i="1" s="1"/>
  <c r="CT106" i="1"/>
  <c r="BH106" i="1" s="1"/>
  <c r="CS106" i="1"/>
  <c r="CR106" i="1"/>
  <c r="BG106" i="1"/>
  <c r="BD106" i="1"/>
  <c r="J106" i="1"/>
  <c r="H106" i="1"/>
  <c r="DR105" i="1"/>
  <c r="DS105" i="1" s="1"/>
  <c r="DQ105" i="1"/>
  <c r="CS105" i="1"/>
  <c r="CR105" i="1"/>
  <c r="CT105" i="1" s="1"/>
  <c r="BG105" i="1"/>
  <c r="BD105" i="1"/>
  <c r="J105" i="1"/>
  <c r="H105" i="1"/>
  <c r="DS104" i="1"/>
  <c r="DR104" i="1"/>
  <c r="DQ104" i="1"/>
  <c r="CS104" i="1"/>
  <c r="CR104" i="1"/>
  <c r="CT104" i="1" s="1"/>
  <c r="BH104" i="1" s="1"/>
  <c r="BG104" i="1"/>
  <c r="BD104" i="1"/>
  <c r="J104" i="1"/>
  <c r="H104" i="1"/>
  <c r="DR103" i="1"/>
  <c r="DQ103" i="1"/>
  <c r="DS103" i="1" s="1"/>
  <c r="CS103" i="1"/>
  <c r="CR103" i="1"/>
  <c r="CT103" i="1" s="1"/>
  <c r="BG103" i="1"/>
  <c r="BD103" i="1"/>
  <c r="J103" i="1"/>
  <c r="H103" i="1"/>
  <c r="DS102" i="1"/>
  <c r="DR102" i="1"/>
  <c r="DQ102" i="1"/>
  <c r="CS102" i="1"/>
  <c r="CR102" i="1"/>
  <c r="CT102" i="1" s="1"/>
  <c r="BH102" i="1" s="1"/>
  <c r="BG102" i="1"/>
  <c r="BD102" i="1"/>
  <c r="J102" i="1"/>
  <c r="H102" i="1"/>
  <c r="DR101" i="1"/>
  <c r="DQ101" i="1"/>
  <c r="DS101" i="1" s="1"/>
  <c r="CS101" i="1"/>
  <c r="CR101" i="1"/>
  <c r="CT101" i="1" s="1"/>
  <c r="BH101" i="1" s="1"/>
  <c r="BG101" i="1"/>
  <c r="BD101" i="1"/>
  <c r="J101" i="1"/>
  <c r="H101" i="1"/>
  <c r="DR100" i="1"/>
  <c r="DS100" i="1" s="1"/>
  <c r="DQ100" i="1"/>
  <c r="CS100" i="1"/>
  <c r="CT100" i="1" s="1"/>
  <c r="CR100" i="1"/>
  <c r="BG100" i="1"/>
  <c r="BD100" i="1"/>
  <c r="J100" i="1"/>
  <c r="H100" i="1"/>
  <c r="DR99" i="1"/>
  <c r="DQ99" i="1"/>
  <c r="DS99" i="1" s="1"/>
  <c r="CS99" i="1"/>
  <c r="CR99" i="1"/>
  <c r="CT99" i="1" s="1"/>
  <c r="BH99" i="1" s="1"/>
  <c r="BG99" i="1"/>
  <c r="BD99" i="1"/>
  <c r="J99" i="1"/>
  <c r="H99" i="1"/>
  <c r="DR98" i="1"/>
  <c r="DQ98" i="1"/>
  <c r="DS98" i="1" s="1"/>
  <c r="CS98" i="1"/>
  <c r="CT98" i="1" s="1"/>
  <c r="CR98" i="1"/>
  <c r="BG98" i="1"/>
  <c r="BD98" i="1"/>
  <c r="J98" i="1"/>
  <c r="H98" i="1"/>
  <c r="DS97" i="1"/>
  <c r="DR97" i="1"/>
  <c r="DQ97" i="1"/>
  <c r="CT97" i="1"/>
  <c r="BH97" i="1" s="1"/>
  <c r="CS97" i="1"/>
  <c r="CR97" i="1"/>
  <c r="BG97" i="1"/>
  <c r="BD97" i="1"/>
  <c r="J97" i="1"/>
  <c r="H97" i="1"/>
  <c r="DR96" i="1"/>
  <c r="DQ96" i="1"/>
  <c r="DS96" i="1" s="1"/>
  <c r="CS96" i="1"/>
  <c r="CR96" i="1"/>
  <c r="CT96" i="1" s="1"/>
  <c r="BH96" i="1" s="1"/>
  <c r="BG96" i="1"/>
  <c r="BD96" i="1"/>
  <c r="J96" i="1"/>
  <c r="H96" i="1"/>
  <c r="DR95" i="1"/>
  <c r="DQ95" i="1"/>
  <c r="DS95" i="1" s="1"/>
  <c r="CT95" i="1"/>
  <c r="BH95" i="1" s="1"/>
  <c r="CS95" i="1"/>
  <c r="CR95" i="1"/>
  <c r="BG95" i="1"/>
  <c r="BD95" i="1"/>
  <c r="J95" i="1"/>
  <c r="H95" i="1"/>
  <c r="DR94" i="1"/>
  <c r="DQ94" i="1"/>
  <c r="DS94" i="1" s="1"/>
  <c r="CS94" i="1"/>
  <c r="CR94" i="1"/>
  <c r="CT94" i="1" s="1"/>
  <c r="BH94" i="1" s="1"/>
  <c r="BG94" i="1"/>
  <c r="BD94" i="1"/>
  <c r="J94" i="1"/>
  <c r="H94" i="1"/>
  <c r="DR93" i="1"/>
  <c r="DQ93" i="1"/>
  <c r="DS93" i="1" s="1"/>
  <c r="CS93" i="1"/>
  <c r="CT93" i="1" s="1"/>
  <c r="BH93" i="1" s="1"/>
  <c r="CR93" i="1"/>
  <c r="BG93" i="1"/>
  <c r="BD93" i="1"/>
  <c r="J93" i="1"/>
  <c r="H93" i="1"/>
  <c r="DR92" i="1"/>
  <c r="DQ92" i="1"/>
  <c r="DS92" i="1" s="1"/>
  <c r="CS92" i="1"/>
  <c r="CR92" i="1"/>
  <c r="CT92" i="1" s="1"/>
  <c r="BH92" i="1" s="1"/>
  <c r="BG92" i="1"/>
  <c r="BD92" i="1"/>
  <c r="J92" i="1"/>
  <c r="H92" i="1"/>
  <c r="DR91" i="1"/>
  <c r="DS91" i="1" s="1"/>
  <c r="DQ91" i="1"/>
  <c r="CS91" i="1"/>
  <c r="CR91" i="1"/>
  <c r="CT91" i="1" s="1"/>
  <c r="BH91" i="1" s="1"/>
  <c r="BG91" i="1"/>
  <c r="BD91" i="1"/>
  <c r="J91" i="1"/>
  <c r="H91" i="1"/>
  <c r="DR90" i="1"/>
  <c r="DQ90" i="1"/>
  <c r="DS90" i="1" s="1"/>
  <c r="CT90" i="1"/>
  <c r="BH90" i="1" s="1"/>
  <c r="CS90" i="1"/>
  <c r="CR90" i="1"/>
  <c r="BG90" i="1"/>
  <c r="BD90" i="1"/>
  <c r="J90" i="1"/>
  <c r="H90" i="1"/>
  <c r="DR89" i="1"/>
  <c r="DS89" i="1" s="1"/>
  <c r="DQ89" i="1"/>
  <c r="CS89" i="1"/>
  <c r="CR89" i="1"/>
  <c r="CT89" i="1" s="1"/>
  <c r="BH89" i="1" s="1"/>
  <c r="BG89" i="1"/>
  <c r="BD89" i="1"/>
  <c r="J89" i="1"/>
  <c r="H89" i="1"/>
  <c r="DS88" i="1"/>
  <c r="DR88" i="1"/>
  <c r="DQ88" i="1"/>
  <c r="CS88" i="1"/>
  <c r="CR88" i="1"/>
  <c r="CT88" i="1" s="1"/>
  <c r="BH88" i="1" s="1"/>
  <c r="BG88" i="1"/>
  <c r="BD88" i="1"/>
  <c r="J88" i="1"/>
  <c r="H88" i="1"/>
  <c r="DR87" i="1"/>
  <c r="DQ87" i="1"/>
  <c r="DS87" i="1" s="1"/>
  <c r="CS87" i="1"/>
  <c r="CR87" i="1"/>
  <c r="CT87" i="1" s="1"/>
  <c r="BH87" i="1" s="1"/>
  <c r="BG87" i="1"/>
  <c r="BD87" i="1"/>
  <c r="J87" i="1"/>
  <c r="H87" i="1"/>
  <c r="DS86" i="1"/>
  <c r="DR86" i="1"/>
  <c r="DQ86" i="1"/>
  <c r="CS86" i="1"/>
  <c r="CR86" i="1"/>
  <c r="CT86" i="1" s="1"/>
  <c r="BH86" i="1" s="1"/>
  <c r="BG86" i="1"/>
  <c r="BD86" i="1"/>
  <c r="J86" i="1"/>
  <c r="H86" i="1"/>
  <c r="DR85" i="1"/>
  <c r="DQ85" i="1"/>
  <c r="DS85" i="1" s="1"/>
  <c r="CS85" i="1"/>
  <c r="CR85" i="1"/>
  <c r="CT85" i="1" s="1"/>
  <c r="BH85" i="1" s="1"/>
  <c r="BG85" i="1"/>
  <c r="BD85" i="1"/>
  <c r="J85" i="1"/>
  <c r="H85" i="1"/>
  <c r="DR84" i="1"/>
  <c r="DS84" i="1" s="1"/>
  <c r="DQ84" i="1"/>
  <c r="CS84" i="1"/>
  <c r="CT84" i="1" s="1"/>
  <c r="BH84" i="1" s="1"/>
  <c r="CR84" i="1"/>
  <c r="BG84" i="1"/>
  <c r="BD84" i="1"/>
  <c r="J84" i="1"/>
  <c r="H84" i="1"/>
  <c r="DR83" i="1"/>
  <c r="DQ83" i="1"/>
  <c r="DS83" i="1" s="1"/>
  <c r="CS83" i="1"/>
  <c r="CR83" i="1"/>
  <c r="CT83" i="1" s="1"/>
  <c r="BH83" i="1" s="1"/>
  <c r="BG83" i="1"/>
  <c r="BD83" i="1"/>
  <c r="J83" i="1"/>
  <c r="H83" i="1"/>
  <c r="DR82" i="1"/>
  <c r="DQ82" i="1"/>
  <c r="DS82" i="1" s="1"/>
  <c r="CS82" i="1"/>
  <c r="CT82" i="1" s="1"/>
  <c r="BH82" i="1" s="1"/>
  <c r="CR82" i="1"/>
  <c r="BG82" i="1"/>
  <c r="BD82" i="1"/>
  <c r="J82" i="1"/>
  <c r="H82" i="1"/>
  <c r="DS81" i="1"/>
  <c r="DR81" i="1"/>
  <c r="DQ81" i="1"/>
  <c r="CT81" i="1"/>
  <c r="BH81" i="1" s="1"/>
  <c r="CS81" i="1"/>
  <c r="CR81" i="1"/>
  <c r="BG81" i="1"/>
  <c r="BD81" i="1"/>
  <c r="J81" i="1"/>
  <c r="H81" i="1"/>
  <c r="DR80" i="1"/>
  <c r="DQ80" i="1"/>
  <c r="DS80" i="1" s="1"/>
  <c r="CS80" i="1"/>
  <c r="CR80" i="1"/>
  <c r="CT80" i="1" s="1"/>
  <c r="BH80" i="1" s="1"/>
  <c r="BG80" i="1"/>
  <c r="BD80" i="1"/>
  <c r="J80" i="1"/>
  <c r="H80" i="1"/>
  <c r="DR79" i="1"/>
  <c r="DQ79" i="1"/>
  <c r="DS79" i="1" s="1"/>
  <c r="CT79" i="1"/>
  <c r="CS79" i="1"/>
  <c r="CR79" i="1"/>
  <c r="BG79" i="1"/>
  <c r="BD79" i="1"/>
  <c r="J79" i="1"/>
  <c r="H79" i="1"/>
  <c r="DR78" i="1"/>
  <c r="DQ78" i="1"/>
  <c r="DS78" i="1" s="1"/>
  <c r="CS78" i="1"/>
  <c r="CR78" i="1"/>
  <c r="CT78" i="1" s="1"/>
  <c r="BH78" i="1" s="1"/>
  <c r="BG78" i="1"/>
  <c r="BD78" i="1"/>
  <c r="J78" i="1"/>
  <c r="H78" i="1"/>
  <c r="DR77" i="1"/>
  <c r="DQ77" i="1"/>
  <c r="DS77" i="1" s="1"/>
  <c r="CS77" i="1"/>
  <c r="CT77" i="1" s="1"/>
  <c r="BH77" i="1" s="1"/>
  <c r="CR77" i="1"/>
  <c r="BG77" i="1"/>
  <c r="BD77" i="1"/>
  <c r="J77" i="1"/>
  <c r="H77" i="1"/>
  <c r="DR76" i="1"/>
  <c r="DQ76" i="1"/>
  <c r="DS76" i="1" s="1"/>
  <c r="CS76" i="1"/>
  <c r="CR76" i="1"/>
  <c r="CT76" i="1" s="1"/>
  <c r="BH76" i="1" s="1"/>
  <c r="BG76" i="1"/>
  <c r="BD76" i="1"/>
  <c r="J76" i="1"/>
  <c r="H76" i="1"/>
  <c r="DR75" i="1"/>
  <c r="DS75" i="1" s="1"/>
  <c r="DQ75" i="1"/>
  <c r="CS75" i="1"/>
  <c r="CR75" i="1"/>
  <c r="CT75" i="1" s="1"/>
  <c r="BG75" i="1"/>
  <c r="BD75" i="1"/>
  <c r="J75" i="1"/>
  <c r="H75" i="1"/>
  <c r="DR74" i="1"/>
  <c r="DQ74" i="1"/>
  <c r="DS74" i="1" s="1"/>
  <c r="CT74" i="1"/>
  <c r="BH74" i="1" s="1"/>
  <c r="CS74" i="1"/>
  <c r="CR74" i="1"/>
  <c r="BG74" i="1"/>
  <c r="BD74" i="1"/>
  <c r="J74" i="1"/>
  <c r="H74" i="1"/>
  <c r="DR73" i="1"/>
  <c r="DS73" i="1" s="1"/>
  <c r="DQ73" i="1"/>
  <c r="CS73" i="1"/>
  <c r="CR73" i="1"/>
  <c r="CT73" i="1" s="1"/>
  <c r="BH73" i="1" s="1"/>
  <c r="BG73" i="1"/>
  <c r="BD73" i="1"/>
  <c r="J73" i="1"/>
  <c r="H73" i="1"/>
  <c r="DS72" i="1"/>
  <c r="DR72" i="1"/>
  <c r="DQ72" i="1"/>
  <c r="CS72" i="1"/>
  <c r="CR72" i="1"/>
  <c r="CT72" i="1" s="1"/>
  <c r="BH72" i="1" s="1"/>
  <c r="BG72" i="1"/>
  <c r="BD72" i="1"/>
  <c r="J72" i="1"/>
  <c r="H72" i="1"/>
  <c r="DR71" i="1"/>
  <c r="DQ71" i="1"/>
  <c r="DS71" i="1" s="1"/>
  <c r="CS71" i="1"/>
  <c r="CR71" i="1"/>
  <c r="CT71" i="1" s="1"/>
  <c r="BH71" i="1" s="1"/>
  <c r="BG71" i="1"/>
  <c r="BD71" i="1"/>
  <c r="J71" i="1"/>
  <c r="H71" i="1"/>
  <c r="DS70" i="1"/>
  <c r="DR70" i="1"/>
  <c r="DQ70" i="1"/>
  <c r="CS70" i="1"/>
  <c r="CR70" i="1"/>
  <c r="CT70" i="1" s="1"/>
  <c r="BH70" i="1" s="1"/>
  <c r="BG70" i="1"/>
  <c r="BD70" i="1"/>
  <c r="J70" i="1"/>
  <c r="H70" i="1"/>
  <c r="DR69" i="1"/>
  <c r="DQ69" i="1"/>
  <c r="DS69" i="1" s="1"/>
  <c r="CS69" i="1"/>
  <c r="CR69" i="1"/>
  <c r="CT69" i="1" s="1"/>
  <c r="BH69" i="1" s="1"/>
  <c r="BG69" i="1"/>
  <c r="BD69" i="1"/>
  <c r="J69" i="1"/>
  <c r="H69" i="1"/>
  <c r="DR68" i="1"/>
  <c r="DS68" i="1" s="1"/>
  <c r="DQ68" i="1"/>
  <c r="CS68" i="1"/>
  <c r="CT68" i="1" s="1"/>
  <c r="BH68" i="1" s="1"/>
  <c r="CR68" i="1"/>
  <c r="BG68" i="1"/>
  <c r="BD68" i="1"/>
  <c r="J68" i="1"/>
  <c r="H68" i="1"/>
  <c r="DR67" i="1"/>
  <c r="DQ67" i="1"/>
  <c r="DS67" i="1" s="1"/>
  <c r="CS67" i="1"/>
  <c r="CR67" i="1"/>
  <c r="CT67" i="1" s="1"/>
  <c r="BH67" i="1" s="1"/>
  <c r="BG67" i="1"/>
  <c r="BD67" i="1"/>
  <c r="J67" i="1"/>
  <c r="H67" i="1"/>
  <c r="DR66" i="1"/>
  <c r="DQ66" i="1"/>
  <c r="DS66" i="1" s="1"/>
  <c r="CS66" i="1"/>
  <c r="CT66" i="1" s="1"/>
  <c r="BH66" i="1" s="1"/>
  <c r="CR66" i="1"/>
  <c r="BG66" i="1"/>
  <c r="BD66" i="1"/>
  <c r="J66" i="1"/>
  <c r="H66" i="1"/>
  <c r="DS65" i="1"/>
  <c r="DR65" i="1"/>
  <c r="DQ65" i="1"/>
  <c r="CT65" i="1"/>
  <c r="BH65" i="1" s="1"/>
  <c r="CS65" i="1"/>
  <c r="CR65" i="1"/>
  <c r="BG65" i="1"/>
  <c r="BD65" i="1"/>
  <c r="J65" i="1"/>
  <c r="H65" i="1"/>
  <c r="DR64" i="1"/>
  <c r="DQ64" i="1"/>
  <c r="DS64" i="1" s="1"/>
  <c r="CS64" i="1"/>
  <c r="CR64" i="1"/>
  <c r="CT64" i="1" s="1"/>
  <c r="BH64" i="1" s="1"/>
  <c r="BG64" i="1"/>
  <c r="BD64" i="1"/>
  <c r="J64" i="1"/>
  <c r="H64" i="1"/>
  <c r="DR63" i="1"/>
  <c r="DQ63" i="1"/>
  <c r="DS63" i="1" s="1"/>
  <c r="CT63" i="1"/>
  <c r="BH63" i="1" s="1"/>
  <c r="CS63" i="1"/>
  <c r="CR63" i="1"/>
  <c r="BG63" i="1"/>
  <c r="BD63" i="1"/>
  <c r="J63" i="1"/>
  <c r="H63" i="1"/>
  <c r="DR62" i="1"/>
  <c r="DQ62" i="1"/>
  <c r="DS62" i="1" s="1"/>
  <c r="CS62" i="1"/>
  <c r="CR62" i="1"/>
  <c r="CT62" i="1" s="1"/>
  <c r="BG62" i="1"/>
  <c r="BD62" i="1"/>
  <c r="J62" i="1"/>
  <c r="H62" i="1"/>
  <c r="DR61" i="1"/>
  <c r="DQ61" i="1"/>
  <c r="DS61" i="1" s="1"/>
  <c r="CS61" i="1"/>
  <c r="CT61" i="1" s="1"/>
  <c r="CR61" i="1"/>
  <c r="BG61" i="1"/>
  <c r="BD61" i="1"/>
  <c r="J61" i="1"/>
  <c r="H61" i="1"/>
  <c r="DR60" i="1"/>
  <c r="DQ60" i="1"/>
  <c r="DS60" i="1" s="1"/>
  <c r="CS60" i="1"/>
  <c r="CR60" i="1"/>
  <c r="CT60" i="1" s="1"/>
  <c r="BG60" i="1"/>
  <c r="BD60" i="1"/>
  <c r="J60" i="1"/>
  <c r="H60" i="1"/>
  <c r="DR59" i="1"/>
  <c r="DS59" i="1" s="1"/>
  <c r="DQ59" i="1"/>
  <c r="CS59" i="1"/>
  <c r="CR59" i="1"/>
  <c r="CT59" i="1" s="1"/>
  <c r="BG59" i="1"/>
  <c r="BD59" i="1"/>
  <c r="J59" i="1"/>
  <c r="H59" i="1"/>
  <c r="DR58" i="1"/>
  <c r="DQ58" i="1"/>
  <c r="DS58" i="1" s="1"/>
  <c r="CT58" i="1"/>
  <c r="BH58" i="1" s="1"/>
  <c r="CS58" i="1"/>
  <c r="CR58" i="1"/>
  <c r="BG58" i="1"/>
  <c r="BD58" i="1"/>
  <c r="J58" i="1"/>
  <c r="H58" i="1"/>
  <c r="DR57" i="1"/>
  <c r="DS57" i="1" s="1"/>
  <c r="DQ57" i="1"/>
  <c r="CS57" i="1"/>
  <c r="CR57" i="1"/>
  <c r="CT57" i="1" s="1"/>
  <c r="BG57" i="1"/>
  <c r="BD57" i="1"/>
  <c r="J57" i="1"/>
  <c r="H57" i="1"/>
  <c r="DS56" i="1"/>
  <c r="DR56" i="1"/>
  <c r="DQ56" i="1"/>
  <c r="CS56" i="1"/>
  <c r="CR56" i="1"/>
  <c r="CT56" i="1" s="1"/>
  <c r="BH56" i="1" s="1"/>
  <c r="BG56" i="1"/>
  <c r="BD56" i="1"/>
  <c r="J56" i="1"/>
  <c r="H56" i="1"/>
  <c r="DR55" i="1"/>
  <c r="DQ55" i="1"/>
  <c r="DS55" i="1" s="1"/>
  <c r="CS55" i="1"/>
  <c r="CR55" i="1"/>
  <c r="CT55" i="1" s="1"/>
  <c r="BH55" i="1" s="1"/>
  <c r="BG55" i="1"/>
  <c r="BD55" i="1"/>
  <c r="J55" i="1"/>
  <c r="H55" i="1"/>
  <c r="DS54" i="1"/>
  <c r="DR54" i="1"/>
  <c r="DQ54" i="1"/>
  <c r="CS54" i="1"/>
  <c r="CR54" i="1"/>
  <c r="CT54" i="1" s="1"/>
  <c r="BH54" i="1" s="1"/>
  <c r="BG54" i="1"/>
  <c r="BD54" i="1"/>
  <c r="J54" i="1"/>
  <c r="H54" i="1"/>
  <c r="DR53" i="1"/>
  <c r="DQ53" i="1"/>
  <c r="DS53" i="1" s="1"/>
  <c r="CS53" i="1"/>
  <c r="CR53" i="1"/>
  <c r="CT53" i="1" s="1"/>
  <c r="BH53" i="1" s="1"/>
  <c r="BG53" i="1"/>
  <c r="BD53" i="1"/>
  <c r="J53" i="1"/>
  <c r="H53" i="1"/>
  <c r="DR52" i="1"/>
  <c r="DS52" i="1" s="1"/>
  <c r="DQ52" i="1"/>
  <c r="CS52" i="1"/>
  <c r="CT52" i="1" s="1"/>
  <c r="BH52" i="1" s="1"/>
  <c r="CR52" i="1"/>
  <c r="BG52" i="1"/>
  <c r="BD52" i="1"/>
  <c r="J52" i="1"/>
  <c r="H52" i="1"/>
  <c r="DR51" i="1"/>
  <c r="DQ51" i="1"/>
  <c r="DS51" i="1" s="1"/>
  <c r="CS51" i="1"/>
  <c r="CR51" i="1"/>
  <c r="CT51" i="1" s="1"/>
  <c r="BH51" i="1" s="1"/>
  <c r="BG51" i="1"/>
  <c r="BD51" i="1"/>
  <c r="J51" i="1"/>
  <c r="H51" i="1"/>
  <c r="DR50" i="1"/>
  <c r="DQ50" i="1"/>
  <c r="DS50" i="1" s="1"/>
  <c r="CS50" i="1"/>
  <c r="CT50" i="1" s="1"/>
  <c r="BH50" i="1" s="1"/>
  <c r="CR50" i="1"/>
  <c r="BG50" i="1"/>
  <c r="BD50" i="1"/>
  <c r="J50" i="1"/>
  <c r="H50" i="1"/>
  <c r="DS49" i="1"/>
  <c r="DR49" i="1"/>
  <c r="DQ49" i="1"/>
  <c r="CT49" i="1"/>
  <c r="BH49" i="1" s="1"/>
  <c r="CS49" i="1"/>
  <c r="CR49" i="1"/>
  <c r="BG49" i="1"/>
  <c r="BD49" i="1"/>
  <c r="J49" i="1"/>
  <c r="H49" i="1"/>
  <c r="DR48" i="1"/>
  <c r="DQ48" i="1"/>
  <c r="DS48" i="1" s="1"/>
  <c r="CS48" i="1"/>
  <c r="CR48" i="1"/>
  <c r="CT48" i="1" s="1"/>
  <c r="BH48" i="1" s="1"/>
  <c r="BG48" i="1"/>
  <c r="BD48" i="1"/>
  <c r="J48" i="1"/>
  <c r="H48" i="1"/>
  <c r="DR47" i="1"/>
  <c r="DQ47" i="1"/>
  <c r="DS47" i="1" s="1"/>
  <c r="CT47" i="1"/>
  <c r="BH47" i="1" s="1"/>
  <c r="CS47" i="1"/>
  <c r="CR47" i="1"/>
  <c r="BG47" i="1"/>
  <c r="BD47" i="1"/>
  <c r="J47" i="1"/>
  <c r="H47" i="1"/>
  <c r="DR46" i="1"/>
  <c r="DQ46" i="1"/>
  <c r="DS46" i="1" s="1"/>
  <c r="CS46" i="1"/>
  <c r="CR46" i="1"/>
  <c r="CT46" i="1" s="1"/>
  <c r="BH46" i="1" s="1"/>
  <c r="BG46" i="1"/>
  <c r="BD46" i="1"/>
  <c r="J46" i="1"/>
  <c r="H46" i="1"/>
  <c r="DR45" i="1"/>
  <c r="DQ45" i="1"/>
  <c r="DS45" i="1" s="1"/>
  <c r="CS45" i="1"/>
  <c r="CT45" i="1" s="1"/>
  <c r="BH45" i="1" s="1"/>
  <c r="CR45" i="1"/>
  <c r="BG45" i="1"/>
  <c r="BD45" i="1"/>
  <c r="J45" i="1"/>
  <c r="H45" i="1"/>
  <c r="DR44" i="1"/>
  <c r="DQ44" i="1"/>
  <c r="DS44" i="1" s="1"/>
  <c r="CS44" i="1"/>
  <c r="CR44" i="1"/>
  <c r="CT44" i="1" s="1"/>
  <c r="BH44" i="1" s="1"/>
  <c r="BG44" i="1"/>
  <c r="BD44" i="1"/>
  <c r="J44" i="1"/>
  <c r="H44" i="1"/>
  <c r="DR43" i="1"/>
  <c r="DS43" i="1" s="1"/>
  <c r="DQ43" i="1"/>
  <c r="CS43" i="1"/>
  <c r="CR43" i="1"/>
  <c r="CT43" i="1" s="1"/>
  <c r="BH43" i="1" s="1"/>
  <c r="BG43" i="1"/>
  <c r="BD43" i="1"/>
  <c r="J43" i="1"/>
  <c r="H43" i="1"/>
  <c r="DR42" i="1"/>
  <c r="DQ42" i="1"/>
  <c r="DS42" i="1" s="1"/>
  <c r="CT42" i="1"/>
  <c r="BH42" i="1" s="1"/>
  <c r="CS42" i="1"/>
  <c r="CR42" i="1"/>
  <c r="BG42" i="1"/>
  <c r="BD42" i="1"/>
  <c r="J42" i="1"/>
  <c r="H42" i="1"/>
  <c r="DR41" i="1"/>
  <c r="DS41" i="1" s="1"/>
  <c r="DQ41" i="1"/>
  <c r="CS41" i="1"/>
  <c r="CR41" i="1"/>
  <c r="CT41" i="1" s="1"/>
  <c r="BH41" i="1" s="1"/>
  <c r="BG41" i="1"/>
  <c r="BD41" i="1"/>
  <c r="J41" i="1"/>
  <c r="H41" i="1"/>
  <c r="DS40" i="1"/>
  <c r="DR40" i="1"/>
  <c r="DQ40" i="1"/>
  <c r="CS40" i="1"/>
  <c r="CR40" i="1"/>
  <c r="CT40" i="1" s="1"/>
  <c r="BH40" i="1" s="1"/>
  <c r="BG40" i="1"/>
  <c r="BD40" i="1"/>
  <c r="J40" i="1"/>
  <c r="H40" i="1"/>
  <c r="DR39" i="1"/>
  <c r="DQ39" i="1"/>
  <c r="DS39" i="1" s="1"/>
  <c r="CS39" i="1"/>
  <c r="CR39" i="1"/>
  <c r="CT39" i="1" s="1"/>
  <c r="BG39" i="1"/>
  <c r="BD39" i="1"/>
  <c r="J39" i="1"/>
  <c r="H39" i="1"/>
  <c r="DS38" i="1"/>
  <c r="DR38" i="1"/>
  <c r="DQ38" i="1"/>
  <c r="CS38" i="1"/>
  <c r="CR38" i="1"/>
  <c r="CT38" i="1" s="1"/>
  <c r="BH38" i="1" s="1"/>
  <c r="BG38" i="1"/>
  <c r="BD38" i="1"/>
  <c r="J38" i="1"/>
  <c r="H38" i="1"/>
  <c r="DR37" i="1"/>
  <c r="DQ37" i="1"/>
  <c r="DS37" i="1" s="1"/>
  <c r="CS37" i="1"/>
  <c r="CR37" i="1"/>
  <c r="CT37" i="1" s="1"/>
  <c r="BG37" i="1"/>
  <c r="BD37" i="1"/>
  <c r="J37" i="1"/>
  <c r="H37" i="1"/>
  <c r="DR36" i="1"/>
  <c r="DS36" i="1" s="1"/>
  <c r="DQ36" i="1"/>
  <c r="CS36" i="1"/>
  <c r="CT36" i="1" s="1"/>
  <c r="CR36" i="1"/>
  <c r="BG36" i="1"/>
  <c r="BD36" i="1"/>
  <c r="J36" i="1"/>
  <c r="H36" i="1"/>
  <c r="DR35" i="1"/>
  <c r="DQ35" i="1"/>
  <c r="DS35" i="1" s="1"/>
  <c r="CS35" i="1"/>
  <c r="CR35" i="1"/>
  <c r="CT35" i="1" s="1"/>
  <c r="BG35" i="1"/>
  <c r="BD35" i="1"/>
  <c r="J35" i="1"/>
  <c r="H35" i="1"/>
  <c r="DR34" i="1"/>
  <c r="DQ34" i="1"/>
  <c r="DS34" i="1" s="1"/>
  <c r="CS34" i="1"/>
  <c r="CT34" i="1" s="1"/>
  <c r="BH34" i="1" s="1"/>
  <c r="CR34" i="1"/>
  <c r="BG34" i="1"/>
  <c r="BD34" i="1"/>
  <c r="J34" i="1"/>
  <c r="H34" i="1"/>
  <c r="DS33" i="1"/>
  <c r="DR33" i="1"/>
  <c r="DQ33" i="1"/>
  <c r="CT33" i="1"/>
  <c r="BH33" i="1" s="1"/>
  <c r="CS33" i="1"/>
  <c r="CR33" i="1"/>
  <c r="BG33" i="1"/>
  <c r="BD33" i="1"/>
  <c r="J33" i="1"/>
  <c r="H33" i="1"/>
  <c r="DR32" i="1"/>
  <c r="DQ32" i="1"/>
  <c r="DS32" i="1" s="1"/>
  <c r="CS32" i="1"/>
  <c r="CR32" i="1"/>
  <c r="CT32" i="1" s="1"/>
  <c r="BH32" i="1" s="1"/>
  <c r="BG32" i="1"/>
  <c r="BD32" i="1"/>
  <c r="J32" i="1"/>
  <c r="H32" i="1"/>
  <c r="DR31" i="1"/>
  <c r="DQ31" i="1"/>
  <c r="DS31" i="1" s="1"/>
  <c r="CT31" i="1"/>
  <c r="BH31" i="1" s="1"/>
  <c r="CS31" i="1"/>
  <c r="CR31" i="1"/>
  <c r="BG31" i="1"/>
  <c r="BD31" i="1"/>
  <c r="J31" i="1"/>
  <c r="H31" i="1"/>
  <c r="DR30" i="1"/>
  <c r="DQ30" i="1"/>
  <c r="DS30" i="1" s="1"/>
  <c r="CS30" i="1"/>
  <c r="CT30" i="1" s="1"/>
  <c r="BH30" i="1" s="1"/>
  <c r="CR30" i="1"/>
  <c r="BG30" i="1"/>
  <c r="BD30" i="1"/>
  <c r="J30" i="1"/>
  <c r="H30" i="1"/>
  <c r="DR29" i="1"/>
  <c r="DQ29" i="1"/>
  <c r="DS29" i="1" s="1"/>
  <c r="CS29" i="1"/>
  <c r="CT29" i="1" s="1"/>
  <c r="BH29" i="1" s="1"/>
  <c r="CR29" i="1"/>
  <c r="BG29" i="1"/>
  <c r="BD29" i="1"/>
  <c r="J29" i="1"/>
  <c r="H29" i="1"/>
  <c r="DR28" i="1"/>
  <c r="DQ28" i="1"/>
  <c r="DS28" i="1" s="1"/>
  <c r="CS28" i="1"/>
  <c r="CR28" i="1"/>
  <c r="CT28" i="1" s="1"/>
  <c r="BH28" i="1" s="1"/>
  <c r="BG28" i="1"/>
  <c r="BD28" i="1"/>
  <c r="J28" i="1"/>
  <c r="H28" i="1"/>
  <c r="DR27" i="1"/>
  <c r="DS27" i="1" s="1"/>
  <c r="DQ27" i="1"/>
  <c r="CS27" i="1"/>
  <c r="CR27" i="1"/>
  <c r="CT27" i="1" s="1"/>
  <c r="BH27" i="1" s="1"/>
  <c r="BG27" i="1"/>
  <c r="BD27" i="1"/>
  <c r="J27" i="1"/>
  <c r="H27" i="1"/>
  <c r="DR26" i="1"/>
  <c r="DQ26" i="1"/>
  <c r="DS26" i="1" s="1"/>
  <c r="CT26" i="1"/>
  <c r="BH26" i="1" s="1"/>
  <c r="CS26" i="1"/>
  <c r="CR26" i="1"/>
  <c r="BG26" i="1"/>
  <c r="BD26" i="1"/>
  <c r="J26" i="1"/>
  <c r="H26" i="1"/>
  <c r="DR25" i="1"/>
  <c r="DS25" i="1" s="1"/>
  <c r="DQ25" i="1"/>
  <c r="CS25" i="1"/>
  <c r="CR25" i="1"/>
  <c r="CT25" i="1" s="1"/>
  <c r="BH25" i="1" s="1"/>
  <c r="BG25" i="1"/>
  <c r="BD25" i="1"/>
  <c r="J25" i="1"/>
  <c r="H25" i="1"/>
  <c r="DS24" i="1"/>
  <c r="DR24" i="1"/>
  <c r="DQ24" i="1"/>
  <c r="CS24" i="1"/>
  <c r="CR24" i="1"/>
  <c r="CT24" i="1" s="1"/>
  <c r="BH24" i="1" s="1"/>
  <c r="BG24" i="1"/>
  <c r="BD24" i="1"/>
  <c r="J24" i="1"/>
  <c r="H24" i="1"/>
  <c r="DR23" i="1"/>
  <c r="DQ23" i="1"/>
  <c r="DS23" i="1" s="1"/>
  <c r="CS23" i="1"/>
  <c r="CR23" i="1"/>
  <c r="CT23" i="1" s="1"/>
  <c r="BH23" i="1" s="1"/>
  <c r="BG23" i="1"/>
  <c r="BD23" i="1"/>
  <c r="J23" i="1"/>
  <c r="H23" i="1"/>
  <c r="DS22" i="1"/>
  <c r="DR22" i="1"/>
  <c r="DQ22" i="1"/>
  <c r="CS22" i="1"/>
  <c r="CR22" i="1"/>
  <c r="CT22" i="1" s="1"/>
  <c r="BH22" i="1" s="1"/>
  <c r="BG22" i="1"/>
  <c r="BD22" i="1"/>
  <c r="J22" i="1"/>
  <c r="H22" i="1"/>
  <c r="DR21" i="1"/>
  <c r="DQ21" i="1"/>
  <c r="DS21" i="1" s="1"/>
  <c r="CS21" i="1"/>
  <c r="CR21" i="1"/>
  <c r="CT21" i="1" s="1"/>
  <c r="BG21" i="1"/>
  <c r="BD21" i="1"/>
  <c r="J21" i="1"/>
  <c r="H21" i="1"/>
  <c r="DR20" i="1"/>
  <c r="DS20" i="1" s="1"/>
  <c r="DQ20" i="1"/>
  <c r="CS20" i="1"/>
  <c r="CT20" i="1" s="1"/>
  <c r="BH20" i="1" s="1"/>
  <c r="CR20" i="1"/>
  <c r="BG20" i="1"/>
  <c r="BD20" i="1"/>
  <c r="J20" i="1"/>
  <c r="H20" i="1"/>
  <c r="DR19" i="1"/>
  <c r="DQ19" i="1"/>
  <c r="DS19" i="1" s="1"/>
  <c r="CS19" i="1"/>
  <c r="CR19" i="1"/>
  <c r="CT19" i="1" s="1"/>
  <c r="BG19" i="1"/>
  <c r="BD19" i="1"/>
  <c r="J19" i="1"/>
  <c r="H19" i="1"/>
  <c r="DR18" i="1"/>
  <c r="DQ18" i="1"/>
  <c r="DS18" i="1" s="1"/>
  <c r="CS18" i="1"/>
  <c r="CT18" i="1" s="1"/>
  <c r="BH18" i="1" s="1"/>
  <c r="CR18" i="1"/>
  <c r="BG18" i="1"/>
  <c r="BD18" i="1"/>
  <c r="J18" i="1"/>
  <c r="H18" i="1"/>
  <c r="DS17" i="1"/>
  <c r="DR17" i="1"/>
  <c r="DQ17" i="1"/>
  <c r="CT17" i="1"/>
  <c r="BH17" i="1" s="1"/>
  <c r="CS17" i="1"/>
  <c r="CR17" i="1"/>
  <c r="BG17" i="1"/>
  <c r="BD17" i="1"/>
  <c r="J17" i="1"/>
  <c r="H17" i="1"/>
  <c r="DR16" i="1"/>
  <c r="DQ16" i="1"/>
  <c r="DS16" i="1" s="1"/>
  <c r="CS16" i="1"/>
  <c r="CR16" i="1"/>
  <c r="CT16" i="1" s="1"/>
  <c r="BG16" i="1"/>
  <c r="BD16" i="1"/>
  <c r="J16" i="1"/>
  <c r="H16" i="1"/>
  <c r="B13" i="1"/>
  <c r="B10" i="1"/>
  <c r="B8" i="1"/>
  <c r="B6" i="1"/>
  <c r="B4" i="1"/>
  <c r="B3" i="1"/>
  <c r="BH57" i="1" l="1"/>
  <c r="BH36" i="1"/>
  <c r="BH59" i="1"/>
  <c r="BH103" i="1"/>
  <c r="BH124" i="1"/>
  <c r="BH126" i="1"/>
  <c r="BH19" i="1"/>
  <c r="BH21" i="1"/>
  <c r="BH61" i="1"/>
  <c r="BH105" i="1"/>
  <c r="BH122" i="1"/>
  <c r="BH128" i="1"/>
  <c r="BH16" i="1"/>
  <c r="BH37" i="1"/>
  <c r="BH121" i="1"/>
  <c r="BH75" i="1"/>
  <c r="BH35" i="1"/>
  <c r="BH39" i="1"/>
  <c r="BH60" i="1"/>
  <c r="BH62" i="1"/>
  <c r="BH79" i="1"/>
  <c r="BH98" i="1"/>
  <c r="BH100" i="1"/>
  <c r="BH123" i="1"/>
</calcChain>
</file>

<file path=xl/sharedStrings.xml><?xml version="1.0" encoding="utf-8"?>
<sst xmlns="http://schemas.openxmlformats.org/spreadsheetml/2006/main" count="6437" uniqueCount="1630">
  <si>
    <t>Shipment Profile Report</t>
  </si>
  <si>
    <t>Transport Mode</t>
  </si>
  <si>
    <t>Type</t>
  </si>
  <si>
    <t>MultipleChoice</t>
  </si>
  <si>
    <t>Style</t>
  </si>
  <si>
    <t>DropDown</t>
  </si>
  <si>
    <t>Option</t>
  </si>
  <si>
    <t>AIR</t>
  </si>
  <si>
    <t>Air Freight</t>
  </si>
  <si>
    <t>SEA</t>
  </si>
  <si>
    <t>Sea Freight</t>
  </si>
  <si>
    <t>FSA</t>
  </si>
  <si>
    <t>First by Sea then by Air Freight</t>
  </si>
  <si>
    <t>FAS</t>
  </si>
  <si>
    <t>First by Air then by Sea Freight</t>
  </si>
  <si>
    <t>ROA</t>
  </si>
  <si>
    <t>Road Freight</t>
  </si>
  <si>
    <t>RAI</t>
  </si>
  <si>
    <t>Rail Freight</t>
  </si>
  <si>
    <t>COU</t>
  </si>
  <si>
    <t>Courier</t>
  </si>
  <si>
    <t>Field</t>
  </si>
  <si>
    <t>Container Mode</t>
  </si>
  <si>
    <t>CON</t>
  </si>
  <si>
    <t>Agent Consolidation</t>
  </si>
  <si>
    <t>Air</t>
  </si>
  <si>
    <t>BBK</t>
  </si>
  <si>
    <t>Break Bulk</t>
  </si>
  <si>
    <t>BLK</t>
  </si>
  <si>
    <t>Bulk</t>
  </si>
  <si>
    <t>LQD</t>
  </si>
  <si>
    <t>Liquid</t>
  </si>
  <si>
    <t>BCN</t>
  </si>
  <si>
    <t>Buyer's Consolidation</t>
  </si>
  <si>
    <t>FCL</t>
  </si>
  <si>
    <t>Full Container Load</t>
  </si>
  <si>
    <t>FTL</t>
  </si>
  <si>
    <t>Full Truck Load</t>
  </si>
  <si>
    <t>LCL</t>
  </si>
  <si>
    <t>Less Container Load</t>
  </si>
  <si>
    <t>LSE</t>
  </si>
  <si>
    <t>Loose</t>
  </si>
  <si>
    <t>LTL</t>
  </si>
  <si>
    <t>Less Truck Load</t>
  </si>
  <si>
    <t>MAI</t>
  </si>
  <si>
    <t>Mail</t>
  </si>
  <si>
    <t>OBC</t>
  </si>
  <si>
    <t>On Board Courier</t>
  </si>
  <si>
    <t>OTH</t>
  </si>
  <si>
    <t>Other</t>
  </si>
  <si>
    <t>ULD</t>
  </si>
  <si>
    <t>Unit Load Device</t>
  </si>
  <si>
    <t>UNA</t>
  </si>
  <si>
    <t>Unaccompanied</t>
  </si>
  <si>
    <t>FAK</t>
  </si>
  <si>
    <t>Freight All Kinds</t>
  </si>
  <si>
    <t>FCX</t>
  </si>
  <si>
    <t>FCL Mixed Shipper</t>
  </si>
  <si>
    <t>EMP</t>
  </si>
  <si>
    <t>Empty</t>
  </si>
  <si>
    <t>ROR</t>
  </si>
  <si>
    <t>Roll On/Roll Off</t>
  </si>
  <si>
    <t>COM</t>
  </si>
  <si>
    <t>Combination</t>
  </si>
  <si>
    <t>CNT</t>
  </si>
  <si>
    <t>NCT</t>
  </si>
  <si>
    <t>Mode</t>
  </si>
  <si>
    <t>Origin</t>
  </si>
  <si>
    <t>Destination</t>
  </si>
  <si>
    <t>ETD</t>
  </si>
  <si>
    <t>Date Range</t>
  </si>
  <si>
    <t>ETA</t>
  </si>
  <si>
    <t>Shipment Registered</t>
  </si>
  <si>
    <t>FIeld</t>
  </si>
  <si>
    <t>RegisteredDate</t>
  </si>
  <si>
    <t>Consignor</t>
  </si>
  <si>
    <t>exporter multiple selection Lookup</t>
  </si>
  <si>
    <t>ConsignorPK</t>
  </si>
  <si>
    <t>Consignee</t>
  </si>
  <si>
    <t>importer multiple selection Lookup</t>
  </si>
  <si>
    <t>ConsigneePK</t>
  </si>
  <si>
    <t>Only Invoicing Jobs</t>
  </si>
  <si>
    <t>Checkbox</t>
  </si>
  <si>
    <t>Options</t>
  </si>
  <si>
    <t>Y</t>
  </si>
  <si>
    <t>HeaderExists</t>
  </si>
  <si>
    <t>Job Created</t>
  </si>
  <si>
    <t>JobCreatedDate</t>
  </si>
  <si>
    <t>Job Local Client</t>
  </si>
  <si>
    <t xml:space="preserve">Type </t>
  </si>
  <si>
    <t>Organisation multiple selection Lookup</t>
  </si>
  <si>
    <t>LocalClientPK</t>
  </si>
  <si>
    <t>Job Branch</t>
  </si>
  <si>
    <t>branch multiple selection lookup</t>
  </si>
  <si>
    <t>BranchPK</t>
  </si>
  <si>
    <t xml:space="preserve">Job Department </t>
  </si>
  <si>
    <t>department multiple selection lookup</t>
  </si>
  <si>
    <t>DepartmentPK</t>
  </si>
  <si>
    <t>Job Sales Rep</t>
  </si>
  <si>
    <t>staff lookup</t>
  </si>
  <si>
    <t>SalesRepPK</t>
  </si>
  <si>
    <t>Job Operator</t>
  </si>
  <si>
    <t>OperatorPK</t>
  </si>
  <si>
    <t>Incoterms codelist</t>
  </si>
  <si>
    <t>INCO</t>
  </si>
  <si>
    <t>PPD/CCX Term</t>
  </si>
  <si>
    <t>PPD</t>
  </si>
  <si>
    <t>CCX</t>
  </si>
  <si>
    <t>Terms</t>
  </si>
  <si>
    <t>Job Status</t>
  </si>
  <si>
    <t>JobStatus</t>
  </si>
  <si>
    <t>#end</t>
  </si>
  <si>
    <t>Shipment ID</t>
  </si>
  <si>
    <t>ShipmentID</t>
  </si>
  <si>
    <t>default</t>
  </si>
  <si>
    <t>ConsigneeCode,ShipmentID</t>
  </si>
  <si>
    <t>Consignor/Shipper</t>
  </si>
  <si>
    <t>ConsignorCode,ShipmentID</t>
  </si>
  <si>
    <t>Consol</t>
  </si>
  <si>
    <t>ConsolID,ShipmentID</t>
  </si>
  <si>
    <t>Local Client</t>
  </si>
  <si>
    <t>LocalClient,ShipmentID</t>
  </si>
  <si>
    <t>Only Records with Billing Job Headers in Login Company</t>
  </si>
  <si>
    <t>jobheaderstatus codelist</t>
  </si>
  <si>
    <t>Freight Direction</t>
  </si>
  <si>
    <t>Default</t>
  </si>
  <si>
    <t>ALL</t>
  </si>
  <si>
    <t>All shipments</t>
  </si>
  <si>
    <t>Only Other Direction shipments</t>
  </si>
  <si>
    <t>Tab</t>
  </si>
  <si>
    <t>Import Only</t>
  </si>
  <si>
    <t>Export Only</t>
  </si>
  <si>
    <t>Client Type</t>
  </si>
  <si>
    <t>Related Parties</t>
  </si>
  <si>
    <t>CNR</t>
  </si>
  <si>
    <t>CNE</t>
  </si>
  <si>
    <t>SCP</t>
  </si>
  <si>
    <t>Shipper / Consignor</t>
  </si>
  <si>
    <t>Related Party</t>
  </si>
  <si>
    <t>Organisation Lookup</t>
  </si>
  <si>
    <t>Party Type</t>
  </si>
  <si>
    <t>CAB</t>
  </si>
  <si>
    <t>Customs Agent Broker</t>
  </si>
  <si>
    <t>IFT</t>
  </si>
  <si>
    <t>Invoice Freight Jobs To</t>
  </si>
  <si>
    <t>IWT</t>
  </si>
  <si>
    <t>Invoice Warehouse Jobs To</t>
  </si>
  <si>
    <t>LTT</t>
  </si>
  <si>
    <t>Local Transport Provider</t>
  </si>
  <si>
    <t>LTB</t>
  </si>
  <si>
    <t>Local Transport Provider Bill To</t>
  </si>
  <si>
    <t>ICT</t>
  </si>
  <si>
    <t>Invoice Customs Jobs To</t>
  </si>
  <si>
    <t>RRT</t>
  </si>
  <si>
    <t>Report Revenue To</t>
  </si>
  <si>
    <t>CAG</t>
  </si>
  <si>
    <t>Controlling Agent</t>
  </si>
  <si>
    <t>SOL</t>
  </si>
  <si>
    <t>Source Of Sales Lead</t>
  </si>
  <si>
    <t>APN</t>
  </si>
  <si>
    <t>AP Netting Group</t>
  </si>
  <si>
    <t>ARN</t>
  </si>
  <si>
    <t>AR Netting Group</t>
  </si>
  <si>
    <t>CFS</t>
  </si>
  <si>
    <t>MNG</t>
  </si>
  <si>
    <t>Management Grouping</t>
  </si>
  <si>
    <t>CCB</t>
  </si>
  <si>
    <t>SRV</t>
  </si>
  <si>
    <t>Service Provider</t>
  </si>
  <si>
    <t>ARS</t>
  </si>
  <si>
    <t>AR Settlement Group</t>
  </si>
  <si>
    <t>APS</t>
  </si>
  <si>
    <t>AP Settlement Group</t>
  </si>
  <si>
    <t>FGO</t>
  </si>
  <si>
    <t>Forwarder Grouping Organization</t>
  </si>
  <si>
    <t>COF</t>
  </si>
  <si>
    <t>Customs Office</t>
  </si>
  <si>
    <t>Include Inactive</t>
  </si>
  <si>
    <t>Include Inactive Shipments</t>
  </si>
  <si>
    <t>FLT</t>
  </si>
  <si>
    <t>CCF</t>
  </si>
  <si>
    <t>Forwarder Local Transport Provider</t>
  </si>
  <si>
    <t>Client CFS</t>
  </si>
  <si>
    <t>Forwarder CFS</t>
  </si>
  <si>
    <t>Co-Load Type</t>
  </si>
  <si>
    <t>MAS</t>
  </si>
  <si>
    <t>SUB</t>
  </si>
  <si>
    <t>STA</t>
  </si>
  <si>
    <t>Stand alone shipments and top level masters</t>
  </si>
  <si>
    <t>Stand alone shipments and bottom level subs</t>
  </si>
  <si>
    <t>Stand alone shipments</t>
  </si>
  <si>
    <t>DAG</t>
  </si>
  <si>
    <t>Delivery Agent</t>
  </si>
  <si>
    <t>location lookup code</t>
  </si>
  <si>
    <t>Other/Cross Trade Only</t>
  </si>
  <si>
    <t>Because a TRANSACTIONS RECOGNIZED DATE RANGE  was used, results listed are PROFIT MOVEMENTS RECOGNIZED IN THAT DATE RANGE.</t>
  </si>
  <si>
    <t>Transaction Recognized</t>
  </si>
  <si>
    <t>Job Revenue Recognition Date</t>
  </si>
  <si>
    <t xml:space="preserve">SubstituteMinDateForNullFrom </t>
  </si>
  <si>
    <t xml:space="preserve">SubstituteMaxDateForNullTo </t>
  </si>
  <si>
    <t>RequireBothFromAndToDates</t>
  </si>
  <si>
    <t>Transaction</t>
  </si>
  <si>
    <t>ConvertToUtc</t>
  </si>
  <si>
    <t>Controlling Customer</t>
  </si>
  <si>
    <r>
      <t>ShipmentControlling</t>
    </r>
    <r>
      <rPr>
        <sz val="10"/>
        <rFont val="Arial"/>
        <family val="2"/>
        <charset val="204"/>
      </rPr>
      <t>Customer</t>
    </r>
    <r>
      <rPr>
        <sz val="10"/>
        <rFont val="Arial"/>
        <family val="2"/>
        <charset val="204"/>
      </rPr>
      <t>PK</t>
    </r>
  </si>
  <si>
    <t>The search filters have rendered results that exceed the capacity of this report. Only the first 3000 records are shown.</t>
  </si>
  <si>
    <t>Containerized</t>
  </si>
  <si>
    <t>Non-Containerized</t>
  </si>
  <si>
    <t>SerialisedByPK</t>
  </si>
  <si>
    <t>Incoterm</t>
  </si>
  <si>
    <t>Only list Shipments with a Prepaid Incoterm</t>
  </si>
  <si>
    <t>Only list Shipments with a Collect Incoterm</t>
  </si>
  <si>
    <t>Only Import Shipments to your Login Country/Region</t>
  </si>
  <si>
    <t>Only Export Shipments from your Login Country/Region</t>
  </si>
  <si>
    <t xml:space="preserve">Blue Lift Sa de Cv </t>
  </si>
  <si>
    <t xml:space="preserve">Shipment Registered: From: 01-Jan-23 To: 31-Dec-23, </t>
  </si>
  <si>
    <t xml:space="preserve">
</t>
  </si>
  <si>
    <t>Only Listing Shipments that have Accounting/Workflow Job Headers in Blue Lift Sa de Cv</t>
  </si>
  <si>
    <t>Trans</t>
  </si>
  <si>
    <t>Customs Info</t>
  </si>
  <si>
    <t>Orig. Ctry/Region</t>
  </si>
  <si>
    <t>Dest. Ctry/Region</t>
  </si>
  <si>
    <t>Consignor Code</t>
  </si>
  <si>
    <t>Consignor Name</t>
  </si>
  <si>
    <t>Consignee Code</t>
  </si>
  <si>
    <t>Consignee Name</t>
  </si>
  <si>
    <t>House Ref</t>
  </si>
  <si>
    <t>Additional Terms</t>
  </si>
  <si>
    <t>PPD/CCX</t>
  </si>
  <si>
    <t>Goods Description</t>
  </si>
  <si>
    <t>Origin ETD</t>
  </si>
  <si>
    <t>Destination ETA</t>
  </si>
  <si>
    <t>Weight</t>
  </si>
  <si>
    <t>UQ</t>
  </si>
  <si>
    <t>Volume</t>
  </si>
  <si>
    <t>Loading Meters</t>
  </si>
  <si>
    <t>Chargeable</t>
  </si>
  <si>
    <t>Inner</t>
  </si>
  <si>
    <t>Outer</t>
  </si>
  <si>
    <t>Added</t>
  </si>
  <si>
    <t>Controlling Customer Code</t>
  </si>
  <si>
    <t>Controlling Customer Name</t>
  </si>
  <si>
    <t>Controlling Agent Code</t>
  </si>
  <si>
    <t>Controlling Agent Name</t>
  </si>
  <si>
    <t>Transport Job</t>
  </si>
  <si>
    <t>Brokerage Job</t>
  </si>
  <si>
    <t>Is Master/ Lead</t>
  </si>
  <si>
    <t>Master/ Lead Ref</t>
  </si>
  <si>
    <t>Import Broker Code</t>
  </si>
  <si>
    <t>Import Broker Name</t>
  </si>
  <si>
    <t>Export Broker Code</t>
  </si>
  <si>
    <t>Export Broker Name</t>
  </si>
  <si>
    <t>Job Dept</t>
  </si>
  <si>
    <t>Local Client Code</t>
  </si>
  <si>
    <t>Local Client Name</t>
  </si>
  <si>
    <t>Job Opened</t>
  </si>
  <si>
    <t>Recognized Revenue</t>
  </si>
  <si>
    <t>Recognized WIP</t>
  </si>
  <si>
    <t>Total Recognized Income (REV+WIP)</t>
  </si>
  <si>
    <t>Recognized Cost</t>
  </si>
  <si>
    <t>Recognized Accrual</t>
  </si>
  <si>
    <t>Total Recognized Expense (CST+ACR)</t>
  </si>
  <si>
    <t>Job Profit</t>
  </si>
  <si>
    <t>Consol ID</t>
  </si>
  <si>
    <t>First Load</t>
  </si>
  <si>
    <t>Last Discharge</t>
  </si>
  <si>
    <t>ETD First Load</t>
  </si>
  <si>
    <t>ETA Last Discharge</t>
  </si>
  <si>
    <t>Master</t>
  </si>
  <si>
    <t>Vessel</t>
  </si>
  <si>
    <t>Flight/Voyage</t>
  </si>
  <si>
    <t>Load</t>
  </si>
  <si>
    <t>Discharge</t>
  </si>
  <si>
    <t>ETD Load</t>
  </si>
  <si>
    <t>ETA Discharge</t>
  </si>
  <si>
    <t>Sending Agent Code</t>
  </si>
  <si>
    <t>Sending Agent Name</t>
  </si>
  <si>
    <t>Receiving Agent</t>
  </si>
  <si>
    <t>Receiving Agent Name</t>
  </si>
  <si>
    <t>Co-loaded With</t>
  </si>
  <si>
    <t>Co-loader Name</t>
  </si>
  <si>
    <t>Carrier Code</t>
  </si>
  <si>
    <t>Carrier Name</t>
  </si>
  <si>
    <t>TEU</t>
  </si>
  <si>
    <t>Container Count</t>
  </si>
  <si>
    <t>20F</t>
  </si>
  <si>
    <t>20R</t>
  </si>
  <si>
    <t>20H</t>
  </si>
  <si>
    <t>40F</t>
  </si>
  <si>
    <t>40R</t>
  </si>
  <si>
    <t>40H</t>
  </si>
  <si>
    <t>45F</t>
  </si>
  <si>
    <t>GEN</t>
  </si>
  <si>
    <t>Unrecognized Revenue</t>
  </si>
  <si>
    <t>Unrecognized WIP</t>
  </si>
  <si>
    <t>Unrecognized Cost</t>
  </si>
  <si>
    <t>Unrecognized Accrual</t>
  </si>
  <si>
    <t>Total Revenue (Recognized+Unrecognized)</t>
  </si>
  <si>
    <t>Total WIP (Recognized+Unrecognized)</t>
  </si>
  <si>
    <t>Total Income (Recognized+Unrecognized REV+WIP)</t>
  </si>
  <si>
    <t>Service Level Code</t>
  </si>
  <si>
    <t>Shippers Reference</t>
  </si>
  <si>
    <t>Consignor City</t>
  </si>
  <si>
    <t>Consignor State</t>
  </si>
  <si>
    <t>Consignor Postcode</t>
  </si>
  <si>
    <t>Consignee City</t>
  </si>
  <si>
    <t>Consignee State</t>
  </si>
  <si>
    <t>Consignee Postcode</t>
  </si>
  <si>
    <t>Consol ATD</t>
  </si>
  <si>
    <t>Consol ATA</t>
  </si>
  <si>
    <t>Direction</t>
  </si>
  <si>
    <t>Local Client AR Settlement Group Code</t>
  </si>
  <si>
    <t>Local Client AR Settlement Group Name</t>
  </si>
  <si>
    <t>Overseas Agent Code</t>
  </si>
  <si>
    <t>Overseas Agent Name</t>
  </si>
  <si>
    <t>Job Overseas Agent AR Settlement Group Code</t>
  </si>
  <si>
    <t>Job Overseas Agent AR Settlement Group Name</t>
  </si>
  <si>
    <t>CO2e (kg)</t>
  </si>
  <si>
    <t>CO2e Status</t>
  </si>
  <si>
    <t>Revised Delivery Due Date</t>
  </si>
  <si>
    <t>Delivery Due Date</t>
  </si>
  <si>
    <t>Total Cost (Recognized+Unrecognized)</t>
  </si>
  <si>
    <t>Total Accrual (Recognized+Unrecognized)</t>
  </si>
  <si>
    <t>Total Expense (Recognized+Unrecognized CST+ACR)</t>
  </si>
  <si>
    <t>S00001001</t>
  </si>
  <si>
    <t>MXESO</t>
  </si>
  <si>
    <t>HUNGU</t>
  </si>
  <si>
    <t>ZOLDEMESO</t>
  </si>
  <si>
    <t>ZOLTEK DE MEXICO SA DE CV</t>
  </si>
  <si>
    <t>DAP</t>
  </si>
  <si>
    <t>Carbon Fiber</t>
  </si>
  <si>
    <t>KG</t>
  </si>
  <si>
    <t>M3</t>
  </si>
  <si>
    <t>BOX</t>
  </si>
  <si>
    <t>PLT</t>
  </si>
  <si>
    <t>N</t>
  </si>
  <si>
    <t>ZAP</t>
  </si>
  <si>
    <t>FES</t>
  </si>
  <si>
    <t>Guillermo Chimal</t>
  </si>
  <si>
    <t>WRK</t>
  </si>
  <si>
    <t>STD</t>
  </si>
  <si>
    <t>EL SALTO</t>
  </si>
  <si>
    <t>JAL</t>
  </si>
  <si>
    <t>45680</t>
  </si>
  <si>
    <t>IMM</t>
  </si>
  <si>
    <t>Export</t>
  </si>
  <si>
    <t>NON</t>
  </si>
  <si>
    <t>S00001002</t>
  </si>
  <si>
    <t>ATWIE</t>
  </si>
  <si>
    <t>BLUE LIFT AT</t>
  </si>
  <si>
    <t>CTN</t>
  </si>
  <si>
    <t>Jaime Rubio Villarreal</t>
  </si>
  <si>
    <t>C00001000</t>
  </si>
  <si>
    <t>MXGDL</t>
  </si>
  <si>
    <t>BEANR</t>
  </si>
  <si>
    <t>COYHAIQUE</t>
  </si>
  <si>
    <t>2328E</t>
  </si>
  <si>
    <t>MXZLO</t>
  </si>
  <si>
    <t>PECLL</t>
  </si>
  <si>
    <t>BLULIFZAP</t>
  </si>
  <si>
    <t>Blue Lift Sa de Cv</t>
  </si>
  <si>
    <t>LGXLOGDAR</t>
  </si>
  <si>
    <t>LGX LOGISTICS GMBH‭ ‬&amp;‭ ‬CO‭. ‬KG</t>
  </si>
  <si>
    <t>HAPAGGDL</t>
  </si>
  <si>
    <t>HAPAG</t>
  </si>
  <si>
    <t>WIESELBURG</t>
  </si>
  <si>
    <t>BASSA AUSTRIA</t>
  </si>
  <si>
    <t>3250</t>
  </si>
  <si>
    <t>S00001004</t>
  </si>
  <si>
    <t>PMT  807207
PMT 807136</t>
  </si>
  <si>
    <t>DEMRI</t>
  </si>
  <si>
    <t>MXATM</t>
  </si>
  <si>
    <t>TOGSCHMRI</t>
  </si>
  <si>
    <t>TOGO SCHERDEL GMBH</t>
  </si>
  <si>
    <t>TEKAUTSFS</t>
  </si>
  <si>
    <t>TEKLAS AUTOMOTIVE MEXICO SA DE CV</t>
  </si>
  <si>
    <t>230922001300</t>
  </si>
  <si>
    <t>EXW</t>
  </si>
  <si>
    <t>HOSE CLAMPS</t>
  </si>
  <si>
    <t>FIS</t>
  </si>
  <si>
    <t>CMP</t>
  </si>
  <si>
    <t>C00001001</t>
  </si>
  <si>
    <t>DEHAM</t>
  </si>
  <si>
    <t>ALM250488</t>
  </si>
  <si>
    <t>NYK THEMIS</t>
  </si>
  <si>
    <t>088W</t>
  </si>
  <si>
    <t>ONEOCEMEX</t>
  </si>
  <si>
    <t>ONE OCEAN NETWORK EXPRESS SHIPPING MEXICO SA DE CV</t>
  </si>
  <si>
    <t>MARIENBERG</t>
  </si>
  <si>
    <t>SN</t>
  </si>
  <si>
    <t>09496</t>
  </si>
  <si>
    <t>SAN FRANCISCO DE LOS ROMOS</t>
  </si>
  <si>
    <t>AGU</t>
  </si>
  <si>
    <t>20355</t>
  </si>
  <si>
    <t>08-Sep-23</t>
  </si>
  <si>
    <t>Import</t>
  </si>
  <si>
    <t>S00001005</t>
  </si>
  <si>
    <t>MXESE</t>
  </si>
  <si>
    <t>MXTIJ</t>
  </si>
  <si>
    <t>ANZPACESE</t>
  </si>
  <si>
    <t>ANZA PACKAGING &amp; DISPLAYS DE MEXICO, S. DE R.L. DE C.V.</t>
  </si>
  <si>
    <t xml:space="preserve">   </t>
  </si>
  <si>
    <t>PAPERBOARD COATED</t>
  </si>
  <si>
    <t>REL</t>
  </si>
  <si>
    <t>FTD</t>
  </si>
  <si>
    <t>BORSERSSZ</t>
  </si>
  <si>
    <t>BOREALIS SERVICOS LOGISTICOS LTDA</t>
  </si>
  <si>
    <t>Juan Ramón Tadeo</t>
  </si>
  <si>
    <t>INV</t>
  </si>
  <si>
    <t>C00001002</t>
  </si>
  <si>
    <t>MEDUUO101395</t>
  </si>
  <si>
    <t>ZAPOPAN</t>
  </si>
  <si>
    <t>45050</t>
  </si>
  <si>
    <t>TIJUANA</t>
  </si>
  <si>
    <t>22435</t>
  </si>
  <si>
    <t>Other/Cross Trade</t>
  </si>
  <si>
    <t>S00001006</t>
  </si>
  <si>
    <t>PMT 1314395/ 1318372</t>
  </si>
  <si>
    <t>PLKRK</t>
  </si>
  <si>
    <t>MUBAUTUJA</t>
  </si>
  <si>
    <t>MUBEA AUTOMOTIVE POLAND SP. Z O. O.</t>
  </si>
  <si>
    <t>B08_001-1</t>
  </si>
  <si>
    <t>CIF</t>
  </si>
  <si>
    <t>SPRING BAND CLAMPS HS CODE: 732090</t>
  </si>
  <si>
    <t>PKG</t>
  </si>
  <si>
    <t>Eduardo Ballesteros</t>
  </si>
  <si>
    <t>C00001003</t>
  </si>
  <si>
    <t>KRW/ATM/06519</t>
  </si>
  <si>
    <t>CHACABUCO</t>
  </si>
  <si>
    <t>033W</t>
  </si>
  <si>
    <t>ECUWOR_MX</t>
  </si>
  <si>
    <t>ECU WORLDWIDE MEXICO SA DE CV</t>
  </si>
  <si>
    <t>UJAZD</t>
  </si>
  <si>
    <t>16</t>
  </si>
  <si>
    <t>47-143</t>
  </si>
  <si>
    <t>15-Sep-23</t>
  </si>
  <si>
    <t>30-Sep-23</t>
  </si>
  <si>
    <t>S00001007</t>
  </si>
  <si>
    <t>PMT 1318926</t>
  </si>
  <si>
    <t>MUHUNDDTM</t>
  </si>
  <si>
    <t>MUHR UND BENDER KG</t>
  </si>
  <si>
    <t>B08_004</t>
  </si>
  <si>
    <t>Spring band clamp</t>
  </si>
  <si>
    <t>C00001004</t>
  </si>
  <si>
    <t>HAM/ATM/06497</t>
  </si>
  <si>
    <t>ATTENDORN</t>
  </si>
  <si>
    <t>NW</t>
  </si>
  <si>
    <t>57439</t>
  </si>
  <si>
    <t>S00001008</t>
  </si>
  <si>
    <t>PMT 6683660</t>
  </si>
  <si>
    <t>SKSMETDTM</t>
  </si>
  <si>
    <t>SKS METAPLAST SCHEFFER</t>
  </si>
  <si>
    <t>B08_006</t>
  </si>
  <si>
    <t>HS CODE: 39174000</t>
  </si>
  <si>
    <t>C00001005</t>
  </si>
  <si>
    <t>HAM/ATM/06505</t>
  </si>
  <si>
    <t>SUNDERN (SAUERLAND)</t>
  </si>
  <si>
    <t>59846</t>
  </si>
  <si>
    <t>S00001009</t>
  </si>
  <si>
    <t>PMT 6685387</t>
  </si>
  <si>
    <t>B09_005</t>
  </si>
  <si>
    <t>BBG</t>
  </si>
  <si>
    <t>C00001006</t>
  </si>
  <si>
    <t>HAM/ATM/06542</t>
  </si>
  <si>
    <t>DIMITRA C</t>
  </si>
  <si>
    <t>025W</t>
  </si>
  <si>
    <t>06-Oct-23</t>
  </si>
  <si>
    <t>18-Oct-23</t>
  </si>
  <si>
    <t>S00001010</t>
  </si>
  <si>
    <t>PMT  6686292
PMT 6686325</t>
  </si>
  <si>
    <t>B09_012</t>
  </si>
  <si>
    <t>C00001007</t>
  </si>
  <si>
    <t>HAM/ATM/06563</t>
  </si>
  <si>
    <t>S00001011</t>
  </si>
  <si>
    <t>PMT 1330774</t>
  </si>
  <si>
    <t>B09_014</t>
  </si>
  <si>
    <t>C00001008</t>
  </si>
  <si>
    <t>HAM/ATM/06548</t>
  </si>
  <si>
    <t>S00001012</t>
  </si>
  <si>
    <t>PMT BURKAR WK 37</t>
  </si>
  <si>
    <t>TRIST</t>
  </si>
  <si>
    <t>BURENDNIL</t>
  </si>
  <si>
    <t>BURKAR ENDÜSTRİ YEL ÜRÜNLER MAK.OTOMOTİV</t>
  </si>
  <si>
    <t>B09_016</t>
  </si>
  <si>
    <t>HS/NCM: 701990</t>
  </si>
  <si>
    <t>C00001009</t>
  </si>
  <si>
    <t>IST/ATM/00586</t>
  </si>
  <si>
    <t>MSC POH LIN</t>
  </si>
  <si>
    <t>NT338R</t>
  </si>
  <si>
    <t>NILUFER</t>
  </si>
  <si>
    <t>16280</t>
  </si>
  <si>
    <t>24-Sep-23</t>
  </si>
  <si>
    <t>26-Oct-23</t>
  </si>
  <si>
    <t>S00001013</t>
  </si>
  <si>
    <t>PMT PMM0029412</t>
  </si>
  <si>
    <t>DEHOQ</t>
  </si>
  <si>
    <t>REHINDHOQ</t>
  </si>
  <si>
    <t>REHAU INDUSTRIES SE &amp; CO. KG</t>
  </si>
  <si>
    <t>B09_037</t>
  </si>
  <si>
    <t>RAUCROSS DSC 51 G</t>
  </si>
  <si>
    <t>HOF</t>
  </si>
  <si>
    <t>BY</t>
  </si>
  <si>
    <t>95032</t>
  </si>
  <si>
    <t>S00001014</t>
  </si>
  <si>
    <t>PMT 1350667</t>
  </si>
  <si>
    <t>DEATN</t>
  </si>
  <si>
    <t>B10_002</t>
  </si>
  <si>
    <t>SPRING BAND CLAMP 14/12</t>
  </si>
  <si>
    <t>C00001013</t>
  </si>
  <si>
    <t>DEDTM</t>
  </si>
  <si>
    <t>HAM/ATM/06642</t>
  </si>
  <si>
    <t>MAERSK NEWBURY</t>
  </si>
  <si>
    <t>341S</t>
  </si>
  <si>
    <t>06-Nov-23</t>
  </si>
  <si>
    <t>S00001015</t>
  </si>
  <si>
    <t>PMT 1336417</t>
  </si>
  <si>
    <t>B09_023</t>
  </si>
  <si>
    <t>Low Profile Clamp 32/12</t>
  </si>
  <si>
    <t>C00001010</t>
  </si>
  <si>
    <t>HAM/ATM/06692</t>
  </si>
  <si>
    <t>MAERSK NESTON</t>
  </si>
  <si>
    <t>343S</t>
  </si>
  <si>
    <t>31-Oct-23</t>
  </si>
  <si>
    <t>22-Nov-23</t>
  </si>
  <si>
    <t>S00001016</t>
  </si>
  <si>
    <t>PMT 6688320</t>
  </si>
  <si>
    <t>B09_026</t>
  </si>
  <si>
    <t>VW 4G0 122 351</t>
  </si>
  <si>
    <t>C00001011</t>
  </si>
  <si>
    <t>HAM/ATM/06593</t>
  </si>
  <si>
    <t>HALLEY</t>
  </si>
  <si>
    <t>340S</t>
  </si>
  <si>
    <t>10-Oct-23</t>
  </si>
  <si>
    <t>02-Nov-23</t>
  </si>
  <si>
    <t>S00001017</t>
  </si>
  <si>
    <t>PMT  PMM0029863
PMT PMM0028357</t>
  </si>
  <si>
    <t>DEFRA</t>
  </si>
  <si>
    <t>MXMEX</t>
  </si>
  <si>
    <t>VOSAUTGND</t>
  </si>
  <si>
    <t>VOSS AUTOMOTIVE</t>
  </si>
  <si>
    <t>B09_042</t>
  </si>
  <si>
    <t>THERMOSTAT 1K0 121 113 B</t>
  </si>
  <si>
    <t>FIA</t>
  </si>
  <si>
    <t>C00001012</t>
  </si>
  <si>
    <t>1393834985</t>
  </si>
  <si>
    <t>AM6044</t>
  </si>
  <si>
    <t>AERDEMMEX</t>
  </si>
  <si>
    <t>AEROVÍAS DE MÉXICO S.A DE C.V</t>
  </si>
  <si>
    <t>HAIN-GRUENDAU</t>
  </si>
  <si>
    <t>HE</t>
  </si>
  <si>
    <t>63584</t>
  </si>
  <si>
    <t>S00001018</t>
  </si>
  <si>
    <t>PMT 124718</t>
  </si>
  <si>
    <t>AKRPLANZS</t>
  </si>
  <si>
    <t>AKRO-PLASTIC GMBH</t>
  </si>
  <si>
    <t>B09_007</t>
  </si>
  <si>
    <t>POLYAMID</t>
  </si>
  <si>
    <t>C00001014</t>
  </si>
  <si>
    <t>07562632706</t>
  </si>
  <si>
    <t>IB9400</t>
  </si>
  <si>
    <t>IBELAEMAD</t>
  </si>
  <si>
    <t>IBERIA LAE SA OPERADORA UNIPERSONAL</t>
  </si>
  <si>
    <t>NIEDERZISSEN</t>
  </si>
  <si>
    <t>RP</t>
  </si>
  <si>
    <t>56651</t>
  </si>
  <si>
    <t>S00001019</t>
  </si>
  <si>
    <t>CNPVG</t>
  </si>
  <si>
    <t>JIAXINSHA</t>
  </si>
  <si>
    <t>JIANGSU XINQUAN AUTOMOTIVE TRIM CO, LTD</t>
  </si>
  <si>
    <t>FAUSISHJZ</t>
  </si>
  <si>
    <t>FAURECIA SISTEMAS AUTOMOTRICES DE MEXICO SA DE CV P4</t>
  </si>
  <si>
    <t>A00SH102481</t>
  </si>
  <si>
    <t>FOB</t>
  </si>
  <si>
    <t>MILINTLAT</t>
  </si>
  <si>
    <t>MILKYWAY INTERNATIONAL CHEMICAL SUPPLY CHAIN (US), INC</t>
  </si>
  <si>
    <t>C00001015</t>
  </si>
  <si>
    <t>78402525751</t>
  </si>
  <si>
    <t>CZ419</t>
  </si>
  <si>
    <t>SHAMILPVG</t>
  </si>
  <si>
    <t>SHANGHAI MILKYWAY CHEMICAL LOGISTICS CO, LTD.</t>
  </si>
  <si>
    <t>CHISOUCAN</t>
  </si>
  <si>
    <t>CHINA SOUTHERN AIRLINES CO,. LTD.</t>
  </si>
  <si>
    <t>FENGXIAN</t>
  </si>
  <si>
    <t>SH</t>
  </si>
  <si>
    <t>201400</t>
  </si>
  <si>
    <t>HUEJOTZINGO</t>
  </si>
  <si>
    <t>PUE</t>
  </si>
  <si>
    <t>74160</t>
  </si>
  <si>
    <t>09-Oct-23</t>
  </si>
  <si>
    <t>S00001020</t>
  </si>
  <si>
    <t>MXNLD</t>
  </si>
  <si>
    <t>MXSFS</t>
  </si>
  <si>
    <t>ALMALINLD</t>
  </si>
  <si>
    <t>ALMACEN ALIJADORES</t>
  </si>
  <si>
    <t>B09_011</t>
  </si>
  <si>
    <t>ABRAZADERA 48*45*43.5 INCHES</t>
  </si>
  <si>
    <t>NUEVIO LAREDO</t>
  </si>
  <si>
    <t>TAM</t>
  </si>
  <si>
    <t>88260</t>
  </si>
  <si>
    <t>S00001021</t>
  </si>
  <si>
    <t>PMT PMM0031662</t>
  </si>
  <si>
    <t>B10_006</t>
  </si>
  <si>
    <t>C00001016</t>
  </si>
  <si>
    <t>HAM/ATM/06664</t>
  </si>
  <si>
    <t>S00001022</t>
  </si>
  <si>
    <t>JMVOITHEM</t>
  </si>
  <si>
    <t>J.M. VOITH SE &amp; CO. KG | VTA</t>
  </si>
  <si>
    <t>VOITUR_MX</t>
  </si>
  <si>
    <t>VOITH TURBO SA DE CV</t>
  </si>
  <si>
    <t>LGX-0001 3871</t>
  </si>
  <si>
    <t>FCA</t>
  </si>
  <si>
    <t>TIPO TRANSMISION</t>
  </si>
  <si>
    <t>FAI</t>
  </si>
  <si>
    <t>Karen Villavicencio</t>
  </si>
  <si>
    <t>C00001019</t>
  </si>
  <si>
    <t>13938349861</t>
  </si>
  <si>
    <t>HEIDENHEIM AN DER BRENZ</t>
  </si>
  <si>
    <t>BW</t>
  </si>
  <si>
    <t>89522</t>
  </si>
  <si>
    <t>BENITO JUAREZ</t>
  </si>
  <si>
    <t>MEX</t>
  </si>
  <si>
    <t>03810</t>
  </si>
  <si>
    <t>21-Oct-23</t>
  </si>
  <si>
    <t>24-Oct-23</t>
  </si>
  <si>
    <t>S00001023</t>
  </si>
  <si>
    <t>HKHKG</t>
  </si>
  <si>
    <t>OLYCOUHAS</t>
  </si>
  <si>
    <t>OLYMPIC COUNTRY CO.,LTD</t>
  </si>
  <si>
    <t>SANSCITMO</t>
  </si>
  <si>
    <t>SANMINA-SCI RSP DE MEXICO S.A. DE C.V.</t>
  </si>
  <si>
    <t>MKY20231015</t>
  </si>
  <si>
    <t>LFTM1758000-00-J NON-DG</t>
  </si>
  <si>
    <t>C00001017</t>
  </si>
  <si>
    <t>16054838033</t>
  </si>
  <si>
    <t>CX086</t>
  </si>
  <si>
    <t>CATPACHKG</t>
  </si>
  <si>
    <t>CATHAY PACIFIC AIRWAYS LIMITED</t>
  </si>
  <si>
    <t>JIANGMEN</t>
  </si>
  <si>
    <t>44</t>
  </si>
  <si>
    <t>529728</t>
  </si>
  <si>
    <t>TLAJOMULCO DE ZUNIGA</t>
  </si>
  <si>
    <t>45640</t>
  </si>
  <si>
    <t>14-Oct-23</t>
  </si>
  <si>
    <t>S00001024</t>
  </si>
  <si>
    <t>MKY20231014</t>
  </si>
  <si>
    <t>LFTM1758000-00-J</t>
  </si>
  <si>
    <t>C00001018</t>
  </si>
  <si>
    <t>17262666951</t>
  </si>
  <si>
    <t>CV5161</t>
  </si>
  <si>
    <t>CARAIRLUX</t>
  </si>
  <si>
    <t>CARGOLUX AIRLINES</t>
  </si>
  <si>
    <t>16-Oct-23</t>
  </si>
  <si>
    <t>S00001025</t>
  </si>
  <si>
    <t>MXAGU</t>
  </si>
  <si>
    <t>MXPBC</t>
  </si>
  <si>
    <t>MINMEX_MX</t>
  </si>
  <si>
    <t>MINTH MEXICO COATINGS SA DE CV</t>
  </si>
  <si>
    <t>MMC015843</t>
  </si>
  <si>
    <t>PCE</t>
  </si>
  <si>
    <t>FDA</t>
  </si>
  <si>
    <t>AGUASCALIENTES</t>
  </si>
  <si>
    <t>20392</t>
  </si>
  <si>
    <t>S00001026</t>
  </si>
  <si>
    <t>ITMXP</t>
  </si>
  <si>
    <t>EUROMAVCE</t>
  </si>
  <si>
    <t>EUROMAC S.R.L</t>
  </si>
  <si>
    <t>DANDEMMEX</t>
  </si>
  <si>
    <t>DANA DE MEXICO</t>
  </si>
  <si>
    <t>SLE 03400865</t>
  </si>
  <si>
    <t>ELECTRIC MOTOR AND ACCESSORIES</t>
  </si>
  <si>
    <t>ACTONDMEX</t>
  </si>
  <si>
    <t>ACTIVE ON DEMAND DE MEXICO S DE RL DE CV</t>
  </si>
  <si>
    <t>C00001021</t>
  </si>
  <si>
    <t>07565000526</t>
  </si>
  <si>
    <t>IB3265</t>
  </si>
  <si>
    <t>MARANO VICENTINO</t>
  </si>
  <si>
    <t>VI</t>
  </si>
  <si>
    <t>36035</t>
  </si>
  <si>
    <t>TLANEPANTLA</t>
  </si>
  <si>
    <t>CMX</t>
  </si>
  <si>
    <t>54180</t>
  </si>
  <si>
    <t>20-Oct-23</t>
  </si>
  <si>
    <t>S00001027</t>
  </si>
  <si>
    <t>INBOM</t>
  </si>
  <si>
    <t>ALICASPNQ</t>
  </si>
  <si>
    <t>ALICON CASTALLOY LIMITED</t>
  </si>
  <si>
    <t>BLOCK 1771-002-03</t>
  </si>
  <si>
    <t>C00001024</t>
  </si>
  <si>
    <t>23569107404</t>
  </si>
  <si>
    <t>TK1673</t>
  </si>
  <si>
    <t>SHISHIMAA</t>
  </si>
  <si>
    <t>SHIFTCO SHIPPING &amp; LOGISTICS INDIA PRIVATE LIMITED</t>
  </si>
  <si>
    <t>TURAIRBOM</t>
  </si>
  <si>
    <t>TURKISH AIRLINES INC. MUMBAI</t>
  </si>
  <si>
    <t>MAHARASHTRA</t>
  </si>
  <si>
    <t>MH</t>
  </si>
  <si>
    <t>411019</t>
  </si>
  <si>
    <t>23-Oct-23</t>
  </si>
  <si>
    <t>S00001028</t>
  </si>
  <si>
    <t>FRSXB</t>
  </si>
  <si>
    <t>MXMTY</t>
  </si>
  <si>
    <t>GERFRAASE</t>
  </si>
  <si>
    <t>GERBO FRANCE</t>
  </si>
  <si>
    <t>LISAUT_MX</t>
  </si>
  <si>
    <t>LISI AUTOMOTIVE MONTERREY SA DE CV</t>
  </si>
  <si>
    <t>SA230431610</t>
  </si>
  <si>
    <t>AUTOMOTIVE PARTS</t>
  </si>
  <si>
    <t>C00001020</t>
  </si>
  <si>
    <t>05704838691</t>
  </si>
  <si>
    <t>AF191</t>
  </si>
  <si>
    <t>BANINTRUN</t>
  </si>
  <si>
    <t>BANSARD INTERNATIONAL</t>
  </si>
  <si>
    <t>AIRFRACRS</t>
  </si>
  <si>
    <t>AIR FRANCE</t>
  </si>
  <si>
    <t>REMELFING</t>
  </si>
  <si>
    <t>57</t>
  </si>
  <si>
    <t>57200</t>
  </si>
  <si>
    <t>GUADALUPE</t>
  </si>
  <si>
    <t>NLE</t>
  </si>
  <si>
    <t>67205</t>
  </si>
  <si>
    <t>S00001029</t>
  </si>
  <si>
    <t>PMT REFERENCIA BLG01</t>
  </si>
  <si>
    <t>BMTINTPVG</t>
  </si>
  <si>
    <t>BMTS INTELLIGENCE (SHANGHAI) TRADING CO.,LTD.</t>
  </si>
  <si>
    <t>BMTTEC_MX</t>
  </si>
  <si>
    <t>BMTS TECHNOLOGY S. DE R.L. DE C.V.</t>
  </si>
  <si>
    <t>LGK31016314</t>
  </si>
  <si>
    <t>PARTS FOR TURBOCHARGER</t>
  </si>
  <si>
    <t>C00001022</t>
  </si>
  <si>
    <t>13948044916</t>
  </si>
  <si>
    <t>AM57</t>
  </si>
  <si>
    <t>LOGSAPMEX</t>
  </si>
  <si>
    <t>LOGIKOSS  SAPI DE CV</t>
  </si>
  <si>
    <t>31</t>
  </si>
  <si>
    <t>201401,</t>
  </si>
  <si>
    <t>RAMOS ARIZPE</t>
  </si>
  <si>
    <t>COA</t>
  </si>
  <si>
    <t>25905</t>
  </si>
  <si>
    <t>S00001030</t>
  </si>
  <si>
    <t>NINLONNGB1</t>
  </si>
  <si>
    <t>NINGBO LONGYUAN CO., LTD</t>
  </si>
  <si>
    <t>BORTURRMA</t>
  </si>
  <si>
    <t>BORGWARNER TURBO &amp; EMISSIONS SYSTEMS DE MEXICO SA DE CV</t>
  </si>
  <si>
    <t>PAE231017018</t>
  </si>
  <si>
    <t>VALVE HOUSING</t>
  </si>
  <si>
    <t>C00001023</t>
  </si>
  <si>
    <t>20521872896</t>
  </si>
  <si>
    <t>NH8404</t>
  </si>
  <si>
    <t>PROLOGSZX</t>
  </si>
  <si>
    <t>PROAIR LOGISTICS CO. , LTD.</t>
  </si>
  <si>
    <t>ALLNIPTYO</t>
  </si>
  <si>
    <t>ALL NIPPON AIRWAYS CO, LTD</t>
  </si>
  <si>
    <t>BEILUN</t>
  </si>
  <si>
    <t>ZJ</t>
  </si>
  <si>
    <t>315806</t>
  </si>
  <si>
    <t>25903</t>
  </si>
  <si>
    <t>19-Oct-23</t>
  </si>
  <si>
    <t>S00001031</t>
  </si>
  <si>
    <t>PMT REFERENCIA BLG03</t>
  </si>
  <si>
    <t>RSNVS</t>
  </si>
  <si>
    <t>BMTTECNVS</t>
  </si>
  <si>
    <t>BMTS TECHNOLOGY D.O.O. NOVI SAD</t>
  </si>
  <si>
    <t>HU2306193</t>
  </si>
  <si>
    <t>CPT</t>
  </si>
  <si>
    <t>Rotor, seal bushing -</t>
  </si>
  <si>
    <t>Rotor, seal bushing</t>
  </si>
  <si>
    <t>C00001025</t>
  </si>
  <si>
    <t>HUBUD</t>
  </si>
  <si>
    <t>00176063923</t>
  </si>
  <si>
    <t>AA7030</t>
  </si>
  <si>
    <t>EASLOGLON</t>
  </si>
  <si>
    <t>EASYFLYERS LOGISTICS LIMITED</t>
  </si>
  <si>
    <t>AMEAIRTXT</t>
  </si>
  <si>
    <t>AMERICAN AIRLINES CARGO</t>
  </si>
  <si>
    <t>NOVI SAD</t>
  </si>
  <si>
    <t>21000</t>
  </si>
  <si>
    <t>30-Oct-23</t>
  </si>
  <si>
    <t>S00001032</t>
  </si>
  <si>
    <t>CNXMN</t>
  </si>
  <si>
    <t>DANELESAD</t>
  </si>
  <si>
    <t>DANA ( SHANDONG ) ELECTRIC MOTOR COMPANY LTD.</t>
  </si>
  <si>
    <t>DANDEMMTY</t>
  </si>
  <si>
    <t>DANA DE MEXICO CORPORACION S DE RL DE CV</t>
  </si>
  <si>
    <t>6768433</t>
  </si>
  <si>
    <t>MOTOR ASSY HS:850153</t>
  </si>
  <si>
    <t>C00001031</t>
  </si>
  <si>
    <t>36987685986</t>
  </si>
  <si>
    <t>5Y8391</t>
  </si>
  <si>
    <t>WEIFANG</t>
  </si>
  <si>
    <t>37</t>
  </si>
  <si>
    <t>255178</t>
  </si>
  <si>
    <t>APODACA</t>
  </si>
  <si>
    <t>66600</t>
  </si>
  <si>
    <t>29-Oct-23</t>
  </si>
  <si>
    <t>S00001033</t>
  </si>
  <si>
    <t>CNNBG</t>
  </si>
  <si>
    <t>LGK-31018879</t>
  </si>
  <si>
    <t>BACKPLATE</t>
  </si>
  <si>
    <t>C00001029</t>
  </si>
  <si>
    <t>13948045303</t>
  </si>
  <si>
    <t>KZ228</t>
  </si>
  <si>
    <t>25-Oct-23</t>
  </si>
  <si>
    <t>27-Oct-23</t>
  </si>
  <si>
    <t>S00001034</t>
  </si>
  <si>
    <t>PMT REFERENCIA BLG04</t>
  </si>
  <si>
    <t>FRLYN</t>
  </si>
  <si>
    <t>SASALPLYN</t>
  </si>
  <si>
    <t>SAS ALPEN TECH</t>
  </si>
  <si>
    <t>SA230432952</t>
  </si>
  <si>
    <t>THRUST BEARING</t>
  </si>
  <si>
    <t>C00001028</t>
  </si>
  <si>
    <t>00132118030</t>
  </si>
  <si>
    <t>AA0049</t>
  </si>
  <si>
    <t>VOUGY</t>
  </si>
  <si>
    <t>74</t>
  </si>
  <si>
    <t>74130</t>
  </si>
  <si>
    <t>01-Nov-23</t>
  </si>
  <si>
    <t>S00001035</t>
  </si>
  <si>
    <t>CRFRA</t>
  </si>
  <si>
    <t>EXPEDILRD</t>
  </si>
  <si>
    <t>EXPEDITORS</t>
  </si>
  <si>
    <t>LGX-00013872</t>
  </si>
  <si>
    <t>POWER STATION INCL. ACCESSORIES</t>
  </si>
  <si>
    <t>CRT</t>
  </si>
  <si>
    <t>POWSER_MX</t>
  </si>
  <si>
    <t>POWER SERVICIOS DE ENERGIA SA DE CV</t>
  </si>
  <si>
    <t>C00001042</t>
  </si>
  <si>
    <t>DELGA</t>
  </si>
  <si>
    <t>USLRD</t>
  </si>
  <si>
    <t>70013477844</t>
  </si>
  <si>
    <t>5C571</t>
  </si>
  <si>
    <t>CALCARMLA</t>
  </si>
  <si>
    <t>CAL CARGO AIRLINES LTD.</t>
  </si>
  <si>
    <t>LARED</t>
  </si>
  <si>
    <t>TX</t>
  </si>
  <si>
    <t>78045</t>
  </si>
  <si>
    <t>05-Nov-23</t>
  </si>
  <si>
    <t>S00001036</t>
  </si>
  <si>
    <t>PMT REFERENCIA BLG05</t>
  </si>
  <si>
    <t>MXRMA</t>
  </si>
  <si>
    <t>B10_037</t>
  </si>
  <si>
    <t>C00001027</t>
  </si>
  <si>
    <t>HAM/ATM/06697</t>
  </si>
  <si>
    <t>PL GERMANY</t>
  </si>
  <si>
    <t>347N</t>
  </si>
  <si>
    <t>15-Nov-23</t>
  </si>
  <si>
    <t>26-Dec-23</t>
  </si>
  <si>
    <t>S00001037</t>
  </si>
  <si>
    <t>PMT REFERENCIA BLG02</t>
  </si>
  <si>
    <t>GBMNC</t>
  </si>
  <si>
    <t>ROTCLIMAN</t>
  </si>
  <si>
    <t>ROTOR CLIP LTD</t>
  </si>
  <si>
    <t>MNC00073759</t>
  </si>
  <si>
    <t>External E-rings not restricted</t>
  </si>
  <si>
    <t>C00001030</t>
  </si>
  <si>
    <t>02044938924</t>
  </si>
  <si>
    <t>LH943</t>
  </si>
  <si>
    <t>XPALOGMAN</t>
  </si>
  <si>
    <t>XPAND LOGISTICS</t>
  </si>
  <si>
    <t>LUFCARFRA</t>
  </si>
  <si>
    <t>LUFTHANSA CARGO AG</t>
  </si>
  <si>
    <t>SHEFFIELD</t>
  </si>
  <si>
    <t>SHF</t>
  </si>
  <si>
    <t>S1 1AU</t>
  </si>
  <si>
    <t>S00001038</t>
  </si>
  <si>
    <t>2310210139</t>
  </si>
  <si>
    <t>C00001026</t>
  </si>
  <si>
    <t>1393834987</t>
  </si>
  <si>
    <t>28-Oct-23</t>
  </si>
  <si>
    <t>S00001039</t>
  </si>
  <si>
    <t>PMT REFERENCIA BLG07</t>
  </si>
  <si>
    <t>LGK-31023770</t>
  </si>
  <si>
    <t>C00001033</t>
  </si>
  <si>
    <t>13948044920</t>
  </si>
  <si>
    <t>S00001040</t>
  </si>
  <si>
    <t>MXHDG</t>
  </si>
  <si>
    <t>USHOU</t>
  </si>
  <si>
    <t>CFETULHDG</t>
  </si>
  <si>
    <t>CFE TULA</t>
  </si>
  <si>
    <t>VOITURIAH</t>
  </si>
  <si>
    <t>VOITH TURBO INC</t>
  </si>
  <si>
    <t>B10_052</t>
  </si>
  <si>
    <t>EQUIPMENT</t>
  </si>
  <si>
    <t>FER</t>
  </si>
  <si>
    <t>TULA</t>
  </si>
  <si>
    <t>HID</t>
  </si>
  <si>
    <t>42803</t>
  </si>
  <si>
    <t>HOUSTON</t>
  </si>
  <si>
    <t>77041</t>
  </si>
  <si>
    <t>S00001041</t>
  </si>
  <si>
    <t>PMT REFERENCIA BLG06</t>
  </si>
  <si>
    <t>CNWHI</t>
  </si>
  <si>
    <t>VITAUTWHI</t>
  </si>
  <si>
    <t>VITESCO AUTOMOTIVE WUHU CO., LTD.</t>
  </si>
  <si>
    <t>B10_043</t>
  </si>
  <si>
    <t>SURGE VALVE</t>
  </si>
  <si>
    <t>C00001059</t>
  </si>
  <si>
    <t>SHMAN23086478J</t>
  </si>
  <si>
    <t>MAERSK EDINBURGH</t>
  </si>
  <si>
    <t>345E</t>
  </si>
  <si>
    <t>WUHU</t>
  </si>
  <si>
    <t>34</t>
  </si>
  <si>
    <t>241006</t>
  </si>
  <si>
    <t>08-Nov-23</t>
  </si>
  <si>
    <t>03-Dec-23</t>
  </si>
  <si>
    <t>S00001042</t>
  </si>
  <si>
    <t>PMT INV 665552</t>
  </si>
  <si>
    <t>DEGND</t>
  </si>
  <si>
    <t>B10_040</t>
  </si>
  <si>
    <t>Thermostat 1K0 121 113 B</t>
  </si>
  <si>
    <t>C00001046</t>
  </si>
  <si>
    <t>HAM/ATM/06701</t>
  </si>
  <si>
    <t>AS PALINA</t>
  </si>
  <si>
    <t>345S</t>
  </si>
  <si>
    <t>S00001043</t>
  </si>
  <si>
    <t>CNSHG</t>
  </si>
  <si>
    <t>JIAJIDJIA1</t>
  </si>
  <si>
    <t>JIANGYIN JIDING DECORATION MATERIAL CO., LTD</t>
  </si>
  <si>
    <t>TAGBLITLQ</t>
  </si>
  <si>
    <t>TAGLE BLINDER SA DE CV</t>
  </si>
  <si>
    <t>SHWL30503000</t>
  </si>
  <si>
    <t>ALUMINUM-PLASTIC PLATE</t>
  </si>
  <si>
    <t>C00001047</t>
  </si>
  <si>
    <t>WAN HAI</t>
  </si>
  <si>
    <t>722</t>
  </si>
  <si>
    <t>WORINTSHG</t>
  </si>
  <si>
    <t>WORLDWIDE INTERNATIONAL LOGISTICS CO.,LTD.</t>
  </si>
  <si>
    <t>WANHAITPE</t>
  </si>
  <si>
    <t>WAN HAI LINES LTD.</t>
  </si>
  <si>
    <t>JIANGYIN</t>
  </si>
  <si>
    <t>JS</t>
  </si>
  <si>
    <t>214423</t>
  </si>
  <si>
    <t>TLAQUEPAQUE</t>
  </si>
  <si>
    <t>45615</t>
  </si>
  <si>
    <t>21-Nov-23</t>
  </si>
  <si>
    <t>S00001044</t>
  </si>
  <si>
    <t>CNZUH</t>
  </si>
  <si>
    <t>LGK-31024041</t>
  </si>
  <si>
    <t>DC MOTOR</t>
  </si>
  <si>
    <t>C00001032</t>
  </si>
  <si>
    <t>13948045605</t>
  </si>
  <si>
    <t>S00001045</t>
  </si>
  <si>
    <t>MXZAP</t>
  </si>
  <si>
    <t>B10_062</t>
  </si>
  <si>
    <t>Refacciones obsoletas</t>
  </si>
  <si>
    <t>FDR</t>
  </si>
  <si>
    <t>S00001046</t>
  </si>
  <si>
    <t>PMT  P011819
PMT  P011902
PMT P011907</t>
  </si>
  <si>
    <t>LGX-0001 3902</t>
  </si>
  <si>
    <t>REPAIR KIT AND PARTS</t>
  </si>
  <si>
    <t>C00001038</t>
  </si>
  <si>
    <t>1393834988</t>
  </si>
  <si>
    <t>04-Nov-23</t>
  </si>
  <si>
    <t>S00001047</t>
  </si>
  <si>
    <t>PMT REFERENCIA BLG08</t>
  </si>
  <si>
    <t>FRLIO</t>
  </si>
  <si>
    <t>ALPTECLYS</t>
  </si>
  <si>
    <t>ALPEN TECH</t>
  </si>
  <si>
    <t>SA230434315</t>
  </si>
  <si>
    <t>C00001034</t>
  </si>
  <si>
    <t>00132118026</t>
  </si>
  <si>
    <t>AA8820</t>
  </si>
  <si>
    <t>07-Nov-23</t>
  </si>
  <si>
    <t>S00001048</t>
  </si>
  <si>
    <t>PMT S00001048 B10_063</t>
  </si>
  <si>
    <t>USUQF</t>
  </si>
  <si>
    <t>MXTUX</t>
  </si>
  <si>
    <t>DOOTURUQF</t>
  </si>
  <si>
    <t>DOOSAN TURBOMACHINERY SERVICES INC</t>
  </si>
  <si>
    <t>CENCICTUX</t>
  </si>
  <si>
    <t>CENTRAL CICLO COMBINADO TUXPAN III &amp; IV</t>
  </si>
  <si>
    <t>B10_063</t>
  </si>
  <si>
    <t>Partes para turbina de Gas</t>
  </si>
  <si>
    <t>FIR</t>
  </si>
  <si>
    <t>GEVERN_MX</t>
  </si>
  <si>
    <t>GE VERNOVA GLOBAL SERVICES GMBH</t>
  </si>
  <si>
    <t>LA PORTE</t>
  </si>
  <si>
    <t>77571</t>
  </si>
  <si>
    <t>TUXPAN</t>
  </si>
  <si>
    <t>VER</t>
  </si>
  <si>
    <t>92800</t>
  </si>
  <si>
    <t>S00001049</t>
  </si>
  <si>
    <t>ENKALUNGB</t>
  </si>
  <si>
    <t>ENKEI ALUMINIUM PRODUCTS (CHINA) CO., LTD.</t>
  </si>
  <si>
    <t>PAE231027014</t>
  </si>
  <si>
    <t>COMPRESSOR HOUSING</t>
  </si>
  <si>
    <t>C00001037</t>
  </si>
  <si>
    <t>01619008205</t>
  </si>
  <si>
    <t>UA0130</t>
  </si>
  <si>
    <t>UNICARTXA</t>
  </si>
  <si>
    <t>UNITED CARGO</t>
  </si>
  <si>
    <t>KUSHAN</t>
  </si>
  <si>
    <t>32</t>
  </si>
  <si>
    <t>215300</t>
  </si>
  <si>
    <t>S00001050</t>
  </si>
  <si>
    <t>ATLANTFRA</t>
  </si>
  <si>
    <t>ATLANTIC GMBH</t>
  </si>
  <si>
    <t>LGX-00013903</t>
  </si>
  <si>
    <t>GRINDING PARTS</t>
  </si>
  <si>
    <t>C00001041</t>
  </si>
  <si>
    <t>07456462792</t>
  </si>
  <si>
    <t>KL8094</t>
  </si>
  <si>
    <t>KLMROYAMS</t>
  </si>
  <si>
    <t>KLM ROYAL DUTCH AIRLINES</t>
  </si>
  <si>
    <t>BONN</t>
  </si>
  <si>
    <t>53001</t>
  </si>
  <si>
    <t>S00001051</t>
  </si>
  <si>
    <t>PMT RECOLECCION TERMAX 6</t>
  </si>
  <si>
    <t>CNSHA</t>
  </si>
  <si>
    <t>TERFASKUS</t>
  </si>
  <si>
    <t>TERMAX FASTENER SYSTEMS</t>
  </si>
  <si>
    <t>B10_055</t>
  </si>
  <si>
    <t>C00001045</t>
  </si>
  <si>
    <t>SHMAN23086854N</t>
  </si>
  <si>
    <t>KUNSHAN</t>
  </si>
  <si>
    <t xml:space="preserve"> JIANGSU PROVINCE</t>
  </si>
  <si>
    <t>S00001052</t>
  </si>
  <si>
    <t>PMT 90473909
PMT INV</t>
  </si>
  <si>
    <t>SILJU</t>
  </si>
  <si>
    <t>TREWHELJU</t>
  </si>
  <si>
    <t>TRELLEBORG WHEEL SYSTEMS MOTO,D.O.O.</t>
  </si>
  <si>
    <t>B10_069</t>
  </si>
  <si>
    <t>PLASTIC PRODUCTS</t>
  </si>
  <si>
    <t>KRANJ</t>
  </si>
  <si>
    <t>4000</t>
  </si>
  <si>
    <t>S00001053</t>
  </si>
  <si>
    <t>EMMFANPVG</t>
  </si>
  <si>
    <t>EMMA FANG LOGISTICS SPECIALIST</t>
  </si>
  <si>
    <t>LGK31030317</t>
  </si>
  <si>
    <t>C00001043</t>
  </si>
  <si>
    <t>13948045675</t>
  </si>
  <si>
    <t>201401</t>
  </si>
  <si>
    <t>03-Nov-23</t>
  </si>
  <si>
    <t>09-Nov-23</t>
  </si>
  <si>
    <t>S00001054</t>
  </si>
  <si>
    <t>JIASAISHG</t>
  </si>
  <si>
    <t>JIANGSU SAINTY LANDUP PRO-TRADING</t>
  </si>
  <si>
    <t>ARECONGDL</t>
  </si>
  <si>
    <t>ARENA CONTINENTAL IMPORTACIONES SA DE CV</t>
  </si>
  <si>
    <t>C00001035</t>
  </si>
  <si>
    <t>SHMAN23087125U</t>
  </si>
  <si>
    <t>EVER LADEN</t>
  </si>
  <si>
    <t>0652061E</t>
  </si>
  <si>
    <t>NANJING</t>
  </si>
  <si>
    <t>210012</t>
  </si>
  <si>
    <t>GUADALAJARA</t>
  </si>
  <si>
    <t>44870</t>
  </si>
  <si>
    <t>11-Nov-23</t>
  </si>
  <si>
    <t>S00001055</t>
  </si>
  <si>
    <t>PMT INV.
PMT MX231101</t>
  </si>
  <si>
    <t>CNZHE</t>
  </si>
  <si>
    <t>TEKCHAZHE</t>
  </si>
  <si>
    <t>TEKLAS (CHANGXING) RUBBER PLASTIC TECHNOLOGY CO., LTD,</t>
  </si>
  <si>
    <t>LGK-31031988</t>
  </si>
  <si>
    <t>QUICK CONNECTOR</t>
  </si>
  <si>
    <t>C00001044</t>
  </si>
  <si>
    <t>13948045686</t>
  </si>
  <si>
    <t>ZHEJIANG</t>
  </si>
  <si>
    <t>313100</t>
  </si>
  <si>
    <t>S00001056</t>
  </si>
  <si>
    <t>PMT REFERENCIA BLG12</t>
  </si>
  <si>
    <t>BEANT</t>
  </si>
  <si>
    <t>B10_075</t>
  </si>
  <si>
    <t>C00001036</t>
  </si>
  <si>
    <t>ANR/ATM/12501</t>
  </si>
  <si>
    <t>MARGARETE SCHULTE</t>
  </si>
  <si>
    <t>346S</t>
  </si>
  <si>
    <t>02-Jan-24</t>
  </si>
  <si>
    <t>S00001057</t>
  </si>
  <si>
    <t>PMT  P011902 Y P011906
PMT P011921</t>
  </si>
  <si>
    <t>DEHEM</t>
  </si>
  <si>
    <t>2311210038</t>
  </si>
  <si>
    <t>C00001039</t>
  </si>
  <si>
    <t>13938358832</t>
  </si>
  <si>
    <t>S00001058</t>
  </si>
  <si>
    <t>CNSAD</t>
  </si>
  <si>
    <t>HANDCARRY</t>
  </si>
  <si>
    <t>FEA</t>
  </si>
  <si>
    <t>S00001059</t>
  </si>
  <si>
    <t>PAPTY</t>
  </si>
  <si>
    <t>VOITURPTY</t>
  </si>
  <si>
    <t>VOITH TURBO S.A. DE C.V.</t>
  </si>
  <si>
    <t>LGX-00013927</t>
  </si>
  <si>
    <t>SPARE PARTS</t>
  </si>
  <si>
    <t>CC</t>
  </si>
  <si>
    <t>C00001040</t>
  </si>
  <si>
    <t>0740740086</t>
  </si>
  <si>
    <t>KL8360</t>
  </si>
  <si>
    <t>PANAMA</t>
  </si>
  <si>
    <t>S00001060</t>
  </si>
  <si>
    <t>PMT BLG11</t>
  </si>
  <si>
    <t>FRLYS</t>
  </si>
  <si>
    <t>SPOMRZ</t>
  </si>
  <si>
    <t>SPO</t>
  </si>
  <si>
    <t>B10_073</t>
  </si>
  <si>
    <t>C00001050</t>
  </si>
  <si>
    <t>00132118004</t>
  </si>
  <si>
    <t>MARNAZ</t>
  </si>
  <si>
    <t>74460</t>
  </si>
  <si>
    <t>13-Nov-23</t>
  </si>
  <si>
    <t>S00001061</t>
  </si>
  <si>
    <t>PMT REFERENCIA BLG10</t>
  </si>
  <si>
    <t>ATGRZ</t>
  </si>
  <si>
    <t>BMTTECBBG</t>
  </si>
  <si>
    <t>BMTS TECHNOLOGY AUSTRIA GMBH &amp; CO. KG</t>
  </si>
  <si>
    <t>B10_074</t>
  </si>
  <si>
    <t>core unit ASM</t>
  </si>
  <si>
    <t>C00001051</t>
  </si>
  <si>
    <t>02034761440</t>
  </si>
  <si>
    <t>LH7567S</t>
  </si>
  <si>
    <t>CARAUSBBG</t>
  </si>
  <si>
    <t>CARGOMIND (AUSTRIA) GMBH</t>
  </si>
  <si>
    <t>BLEIBURG</t>
  </si>
  <si>
    <t>1</t>
  </si>
  <si>
    <t>9143</t>
  </si>
  <si>
    <t>10-Nov-23</t>
  </si>
  <si>
    <t>S00001062</t>
  </si>
  <si>
    <t>PMT REFERENCIA BLG13</t>
  </si>
  <si>
    <t>INGGN</t>
  </si>
  <si>
    <t>PADVNAGGN</t>
  </si>
  <si>
    <t>PADMINI VNA MECHATRONICS PVT. LTD.</t>
  </si>
  <si>
    <t>B11_001</t>
  </si>
  <si>
    <t>STCSTC: GENERAL CARGO</t>
  </si>
  <si>
    <t>C00001066</t>
  </si>
  <si>
    <t>INTKD</t>
  </si>
  <si>
    <t>TKL/ATM/00310</t>
  </si>
  <si>
    <t>APL SALALAH</t>
  </si>
  <si>
    <t>0PE83W1MA</t>
  </si>
  <si>
    <t>GURGAON</t>
  </si>
  <si>
    <t>HR</t>
  </si>
  <si>
    <t>122001</t>
  </si>
  <si>
    <t>22-Feb-24</t>
  </si>
  <si>
    <t>S00001063</t>
  </si>
  <si>
    <t>SHEAMEMTY</t>
  </si>
  <si>
    <t>SHELTER AMERICAN INDUSTRIES SA DE CV</t>
  </si>
  <si>
    <t>NVR</t>
  </si>
  <si>
    <t>MONTERREY</t>
  </si>
  <si>
    <t>64750</t>
  </si>
  <si>
    <t>S00001064</t>
  </si>
  <si>
    <t>PMT REFERENCIA BLG14</t>
  </si>
  <si>
    <t>CHALEMSHA</t>
  </si>
  <si>
    <t>CHANGZHOU LEMAN CONNECTOR CO. LTD</t>
  </si>
  <si>
    <t>B11_013</t>
  </si>
  <si>
    <t>ACTR LEVER ASM</t>
  </si>
  <si>
    <t>C00001053</t>
  </si>
  <si>
    <t>SHMAN23087519W</t>
  </si>
  <si>
    <t>MAERSK ELBA</t>
  </si>
  <si>
    <t>347E</t>
  </si>
  <si>
    <t>WUJIN</t>
  </si>
  <si>
    <t>213149</t>
  </si>
  <si>
    <t>S00001065</t>
  </si>
  <si>
    <t>PMT P011740
PMT P011813
PMT P011906
PMT P011907</t>
  </si>
  <si>
    <t>2311210078</t>
  </si>
  <si>
    <t>C00001049</t>
  </si>
  <si>
    <t>13938358843</t>
  </si>
  <si>
    <t>S00001066</t>
  </si>
  <si>
    <t>PMT REFERENCIA BLG15</t>
  </si>
  <si>
    <t>PLWRO</t>
  </si>
  <si>
    <t>DBIPLAWRO</t>
  </si>
  <si>
    <t>DBI PLASTICS SP. Z O.O.</t>
  </si>
  <si>
    <t>WAW-23110113</t>
  </si>
  <si>
    <t>C00001054</t>
  </si>
  <si>
    <t>00183925995</t>
  </si>
  <si>
    <t>AA7219</t>
  </si>
  <si>
    <t>CARPOLWAW</t>
  </si>
  <si>
    <t>CARGOMIND (POLAND) SP.Z.O.O.</t>
  </si>
  <si>
    <t>SWIDNICA</t>
  </si>
  <si>
    <t>02</t>
  </si>
  <si>
    <t>58-100</t>
  </si>
  <si>
    <t>16-Nov-23</t>
  </si>
  <si>
    <t>S00001067</t>
  </si>
  <si>
    <t>PMT RECOLECCION TERMAX 7</t>
  </si>
  <si>
    <t>B11_009</t>
  </si>
  <si>
    <t>LEVER RFD ULTIMA</t>
  </si>
  <si>
    <t>C00001058</t>
  </si>
  <si>
    <t>SHMAN23087768A</t>
  </si>
  <si>
    <t>18-Dec-23</t>
  </si>
  <si>
    <t>S00001068</t>
  </si>
  <si>
    <t>MXVER</t>
  </si>
  <si>
    <t>6812019</t>
  </si>
  <si>
    <t>HAND CARRY</t>
  </si>
  <si>
    <t>S00001069</t>
  </si>
  <si>
    <t>PMT REFERENCIA BLG16</t>
  </si>
  <si>
    <t>KELKALNUE</t>
  </si>
  <si>
    <t>KELLER &amp; KALMBACH</t>
  </si>
  <si>
    <t>LGX-00013952</t>
  </si>
  <si>
    <t>C00001052</t>
  </si>
  <si>
    <t>05712237886</t>
  </si>
  <si>
    <t>AF301</t>
  </si>
  <si>
    <t>HEINDLHOF</t>
  </si>
  <si>
    <t>91161</t>
  </si>
  <si>
    <t>S00001070</t>
  </si>
  <si>
    <t>JIAJIDJIA</t>
  </si>
  <si>
    <t>JIANGYIN JIDING ALUMINUM PLASTIC COMPOSITES CO.,</t>
  </si>
  <si>
    <t>B10_071 LCL</t>
  </si>
  <si>
    <t>SEÑALIKA</t>
  </si>
  <si>
    <t>JIANGYN</t>
  </si>
  <si>
    <t>S00001071</t>
  </si>
  <si>
    <t>B11_027</t>
  </si>
  <si>
    <t>PO 636745</t>
  </si>
  <si>
    <t>MULTI CRIMP RINGS</t>
  </si>
  <si>
    <t>SKD</t>
  </si>
  <si>
    <t>S00001072</t>
  </si>
  <si>
    <t>PTLIS</t>
  </si>
  <si>
    <t>LISLDACDL</t>
  </si>
  <si>
    <t>LISMOLDE, LDA</t>
  </si>
  <si>
    <t>C00001071</t>
  </si>
  <si>
    <t>00161712173</t>
  </si>
  <si>
    <t>AA7830</t>
  </si>
  <si>
    <t>PORTRAOPO</t>
  </si>
  <si>
    <t>PORTIR TRANSITARIOS, LDA</t>
  </si>
  <si>
    <t>PORTO</t>
  </si>
  <si>
    <t>13</t>
  </si>
  <si>
    <t>2480-180</t>
  </si>
  <si>
    <t>07-Dec-23</t>
  </si>
  <si>
    <t>14-Dec-23</t>
  </si>
  <si>
    <t>S00001073</t>
  </si>
  <si>
    <t>PMT P011907</t>
  </si>
  <si>
    <t>LGX-00013956</t>
  </si>
  <si>
    <t>OVERHAUL KIT</t>
  </si>
  <si>
    <t>C00001048</t>
  </si>
  <si>
    <t>13938358854</t>
  </si>
  <si>
    <t>AM6049</t>
  </si>
  <si>
    <t>18-Nov-23</t>
  </si>
  <si>
    <t>S00001074</t>
  </si>
  <si>
    <t>HELSDE7TL</t>
  </si>
  <si>
    <t>HELLERMANNTYTON S DE RL DE CV</t>
  </si>
  <si>
    <t>CHARTER DGO / MTY</t>
  </si>
  <si>
    <t>SAN PEDRO TLAQUEPAQUE</t>
  </si>
  <si>
    <t>45601</t>
  </si>
  <si>
    <t>S00001075</t>
  </si>
  <si>
    <t>ROOTP</t>
  </si>
  <si>
    <t>GVSMICOTP</t>
  </si>
  <si>
    <t>GVS MICROFILTRAZIONE SRL</t>
  </si>
  <si>
    <t>GVSFILAPD</t>
  </si>
  <si>
    <t>GVS FILTER TECHNOLOGY DE MEXICO, S DE RL DE CV</t>
  </si>
  <si>
    <t>BUH-23110030</t>
  </si>
  <si>
    <t>C00001057</t>
  </si>
  <si>
    <t>61535324542</t>
  </si>
  <si>
    <t>QY5707</t>
  </si>
  <si>
    <t>CARROMOTP</t>
  </si>
  <si>
    <t>CARGOMIND (ROMANIA) S.R.L.</t>
  </si>
  <si>
    <t>EATEURDRS</t>
  </si>
  <si>
    <t>EAT EUROPEAN AIR TRANSPORT</t>
  </si>
  <si>
    <t>CIORANI</t>
  </si>
  <si>
    <t>IF</t>
  </si>
  <si>
    <t>170156</t>
  </si>
  <si>
    <t>66626</t>
  </si>
  <si>
    <t>S00001076</t>
  </si>
  <si>
    <t>PMT -
PMT R007135
PMT R022813</t>
  </si>
  <si>
    <t>MXTUA</t>
  </si>
  <si>
    <t xml:space="preserve">  Variable Speed Drive</t>
  </si>
  <si>
    <t>S00001077</t>
  </si>
  <si>
    <t>PMT REFERENCIA 1393489</t>
  </si>
  <si>
    <t>B11_048</t>
  </si>
  <si>
    <t>Spring Band Clamp</t>
  </si>
  <si>
    <t>C00001055</t>
  </si>
  <si>
    <t>HAM/ATM/06772</t>
  </si>
  <si>
    <t>348S</t>
  </si>
  <si>
    <t>05-Dec-23</t>
  </si>
  <si>
    <t>S00001078</t>
  </si>
  <si>
    <t>PMT REFERENCIA BLG17</t>
  </si>
  <si>
    <t>ESSFASPVG</t>
  </si>
  <si>
    <t>ESSENCE FASTENING SYSTEMS(SHANGHAI) CO.,LTD</t>
  </si>
  <si>
    <t>LGK-31122712</t>
  </si>
  <si>
    <t>screw</t>
  </si>
  <si>
    <t>C00001062</t>
  </si>
  <si>
    <t>13947534012</t>
  </si>
  <si>
    <t>JIA DING</t>
  </si>
  <si>
    <t>201800</t>
  </si>
  <si>
    <t>26-Nov-23</t>
  </si>
  <si>
    <t>S00001079</t>
  </si>
  <si>
    <t>PMT BLG18</t>
  </si>
  <si>
    <t>B11_044</t>
  </si>
  <si>
    <t>FSI</t>
  </si>
  <si>
    <t>C00001063</t>
  </si>
  <si>
    <t>SHMAN23088288P</t>
  </si>
  <si>
    <t>MAERSK EUREKA</t>
  </si>
  <si>
    <t>349E</t>
  </si>
  <si>
    <t>S00001080</t>
  </si>
  <si>
    <t>PMT REFERENCIA BLG19</t>
  </si>
  <si>
    <t>B11_054</t>
  </si>
  <si>
    <t>C00001056</t>
  </si>
  <si>
    <t>SHMAN23088288L</t>
  </si>
  <si>
    <t>01-Jan-24</t>
  </si>
  <si>
    <t>S00001081</t>
  </si>
  <si>
    <t>PAE231124009</t>
  </si>
  <si>
    <t>C00001061</t>
  </si>
  <si>
    <t>20522110266</t>
  </si>
  <si>
    <t>S00001082</t>
  </si>
  <si>
    <t>FM242BSACT070P03</t>
  </si>
  <si>
    <t>C00001060</t>
  </si>
  <si>
    <t>61535324796</t>
  </si>
  <si>
    <t>QY5709</t>
  </si>
  <si>
    <t>S00001083</t>
  </si>
  <si>
    <t>PMT 6840989</t>
  </si>
  <si>
    <t>FOMETMIL</t>
  </si>
  <si>
    <t>FOMET SRL</t>
  </si>
  <si>
    <t>MILANO</t>
  </si>
  <si>
    <t>MI</t>
  </si>
  <si>
    <t>20143</t>
  </si>
  <si>
    <t>S00001084</t>
  </si>
  <si>
    <t>074-56462906</t>
  </si>
  <si>
    <t>S00001085</t>
  </si>
  <si>
    <t>PMT  P011904
PMT  P011905
PMT  P011921
PMT P011907</t>
  </si>
  <si>
    <t>LGX-00013998</t>
  </si>
  <si>
    <t>box MC-Box</t>
  </si>
  <si>
    <t>C00001067</t>
  </si>
  <si>
    <t>13938359532</t>
  </si>
  <si>
    <t>02-Dec-23</t>
  </si>
  <si>
    <t>06-Dec-23</t>
  </si>
  <si>
    <t>S00001086</t>
  </si>
  <si>
    <t>LGX-00013999</t>
  </si>
  <si>
    <t>S00001087</t>
  </si>
  <si>
    <t>MXCLY</t>
  </si>
  <si>
    <t>MULINTMTY</t>
  </si>
  <si>
    <t>MULTITRASLADOS INTERNACIONALES SA DE CV</t>
  </si>
  <si>
    <t>64970</t>
  </si>
  <si>
    <t>S00001088</t>
  </si>
  <si>
    <t>PMT 13079</t>
  </si>
  <si>
    <t>LOGCARLRD</t>
  </si>
  <si>
    <t>LOGI CARGO</t>
  </si>
  <si>
    <t>EVMIIEMEX</t>
  </si>
  <si>
    <t>EVM II (EVM GENERADOR)</t>
  </si>
  <si>
    <t>LAREDO</t>
  </si>
  <si>
    <t>SAHAGUN</t>
  </si>
  <si>
    <t>55965</t>
  </si>
  <si>
    <t>S00001089</t>
  </si>
  <si>
    <t>PMT PW1414_M0106</t>
  </si>
  <si>
    <t>USIDI</t>
  </si>
  <si>
    <t>MXPQA</t>
  </si>
  <si>
    <t>CENELEPQA</t>
  </si>
  <si>
    <t>CENTRAL ELÉCTRICA PESQUERIA</t>
  </si>
  <si>
    <t>PESQUERIA</t>
  </si>
  <si>
    <t>66650</t>
  </si>
  <si>
    <t>S00001090</t>
  </si>
  <si>
    <t>VNDAD</t>
  </si>
  <si>
    <t>SCAHUEDAD</t>
  </si>
  <si>
    <t>SCAVI HUE COMPANY</t>
  </si>
  <si>
    <t>WLC31222414</t>
  </si>
  <si>
    <t>SWIMSUITS.</t>
  </si>
  <si>
    <t>C00001080</t>
  </si>
  <si>
    <t>DAD300005600</t>
  </si>
  <si>
    <t>MERATUS JIMBARAN</t>
  </si>
  <si>
    <t>351S</t>
  </si>
  <si>
    <t>PACINTSIN</t>
  </si>
  <si>
    <t>PACIFIC INTERNATIONAL LINES PTE LTD</t>
  </si>
  <si>
    <t>THIEN HUE</t>
  </si>
  <si>
    <t>26</t>
  </si>
  <si>
    <t>530000</t>
  </si>
  <si>
    <t>30-Dec-23</t>
  </si>
  <si>
    <t>11-Mar-24</t>
  </si>
  <si>
    <t>S00001091</t>
  </si>
  <si>
    <t>231222002500</t>
  </si>
  <si>
    <t>P011925</t>
  </si>
  <si>
    <t>S00001092</t>
  </si>
  <si>
    <t>FRASE</t>
  </si>
  <si>
    <t>SA230443168</t>
  </si>
  <si>
    <t>C00001064</t>
  </si>
  <si>
    <t>05703581410</t>
  </si>
  <si>
    <t>S00001093</t>
  </si>
  <si>
    <t>MXCHT</t>
  </si>
  <si>
    <t>AIRCHACHT</t>
  </si>
  <si>
    <t>AIR CHARTER SERVICE MEXICO CITY S DE RL DE CV</t>
  </si>
  <si>
    <t>NC BLUE LIFT</t>
  </si>
  <si>
    <t>CUAHUTEMOC</t>
  </si>
  <si>
    <t>06500</t>
  </si>
  <si>
    <t>S00001094</t>
  </si>
  <si>
    <t>PMT REFERENCIA BLG20</t>
  </si>
  <si>
    <t>CNQDG</t>
  </si>
  <si>
    <t>ROTOR</t>
  </si>
  <si>
    <t>C00001068</t>
  </si>
  <si>
    <t>TAOZLO09764</t>
  </si>
  <si>
    <t>COSCO ASIA</t>
  </si>
  <si>
    <t>091E</t>
  </si>
  <si>
    <t>17-Dec-23</t>
  </si>
  <si>
    <t>10-Jan-24</t>
  </si>
  <si>
    <t>S00001095</t>
  </si>
  <si>
    <t>PMT RECOLECCION TERMAX 8  </t>
  </si>
  <si>
    <t>B11_075</t>
  </si>
  <si>
    <t>Piezas metalicas</t>
  </si>
  <si>
    <t>C00001065</t>
  </si>
  <si>
    <t>SHMAN23088823J</t>
  </si>
  <si>
    <t>MAERSK ESMERALDAS</t>
  </si>
  <si>
    <t>351E</t>
  </si>
  <si>
    <t>20-Dec-23</t>
  </si>
  <si>
    <t>16-Jan-24</t>
  </si>
  <si>
    <t>S00001096</t>
  </si>
  <si>
    <t>PAE231204007</t>
  </si>
  <si>
    <t>C00001070</t>
  </si>
  <si>
    <t>20522166001</t>
  </si>
  <si>
    <t>S00001097</t>
  </si>
  <si>
    <t>PMT 80819133</t>
  </si>
  <si>
    <t>C00001069</t>
  </si>
  <si>
    <t>SIKOP</t>
  </si>
  <si>
    <t>MIL/ATM/11735</t>
  </si>
  <si>
    <t>MAERSK PUELO</t>
  </si>
  <si>
    <t>350W</t>
  </si>
  <si>
    <t>23-Jan-24</t>
  </si>
  <si>
    <t>S00001098</t>
  </si>
  <si>
    <t>PMT B11_069</t>
  </si>
  <si>
    <t>ESVAL</t>
  </si>
  <si>
    <t>TREIZAZLG</t>
  </si>
  <si>
    <t>TREMEFIL-IZAGUIRRE S.A.A</t>
  </si>
  <si>
    <t>ASSABLTLQ</t>
  </si>
  <si>
    <t>ASSA ABLOY OCCIDENTE SA DE CV</t>
  </si>
  <si>
    <t>11771</t>
  </si>
  <si>
    <t>PLETINA ACERO LAMINADA EN FRIO;</t>
  </si>
  <si>
    <t>C00001089</t>
  </si>
  <si>
    <t>HLCUBC1231209190</t>
  </si>
  <si>
    <t>FOS EXPRESS</t>
  </si>
  <si>
    <t>13W51</t>
  </si>
  <si>
    <t>URSUBIL</t>
  </si>
  <si>
    <t>SS</t>
  </si>
  <si>
    <t>20170</t>
  </si>
  <si>
    <t>17-Jan-24</t>
  </si>
  <si>
    <t>S00001099</t>
  </si>
  <si>
    <t>USORD</t>
  </si>
  <si>
    <t>GLOMXSSPG</t>
  </si>
  <si>
    <t>GLOBALTRANZ MX S. DE R.L. DE C.V.</t>
  </si>
  <si>
    <t>SAN PEDRO</t>
  </si>
  <si>
    <t>66265</t>
  </si>
  <si>
    <t>S00001100</t>
  </si>
  <si>
    <t>PMT FOLIO DURANGO-010-F</t>
  </si>
  <si>
    <t>MXDGO</t>
  </si>
  <si>
    <t>B12_015</t>
  </si>
  <si>
    <t>PARTES NUEVAS</t>
  </si>
  <si>
    <t>ALVARO OBREGON</t>
  </si>
  <si>
    <t>01210</t>
  </si>
  <si>
    <t>S00001101</t>
  </si>
  <si>
    <t>PMT  400018133 BLG21</t>
  </si>
  <si>
    <t>SA230444616</t>
  </si>
  <si>
    <t>C00001072</t>
  </si>
  <si>
    <t>07401003004</t>
  </si>
  <si>
    <t>AF0121D</t>
  </si>
  <si>
    <t>13-Dec-23</t>
  </si>
  <si>
    <t>S00001102</t>
  </si>
  <si>
    <t>USBNA</t>
  </si>
  <si>
    <t>MINMEXAGU</t>
  </si>
  <si>
    <t>MINTH MEXICO SA DE CV</t>
  </si>
  <si>
    <t>MINTENBNA</t>
  </si>
  <si>
    <t>MINTH TENNESSEE INTERNATIONAL</t>
  </si>
  <si>
    <t>ROBOTES PARA AMOLDAR METAL</t>
  </si>
  <si>
    <t>LEWISBURG</t>
  </si>
  <si>
    <t>TN</t>
  </si>
  <si>
    <t>37091-7172</t>
  </si>
  <si>
    <t>S00001103</t>
  </si>
  <si>
    <t>PMT BLG23</t>
  </si>
  <si>
    <t>ATBBG</t>
  </si>
  <si>
    <t>LGX-00014024</t>
  </si>
  <si>
    <t>C00001073</t>
  </si>
  <si>
    <t>05712237960</t>
  </si>
  <si>
    <t>AF313</t>
  </si>
  <si>
    <t>S00001104</t>
  </si>
  <si>
    <t>PMT 6704567</t>
  </si>
  <si>
    <t>B12_022</t>
  </si>
  <si>
    <t>REFERENCIA 6704567</t>
  </si>
  <si>
    <t>General cargo spare parts</t>
  </si>
  <si>
    <t>C00001074</t>
  </si>
  <si>
    <t>ANR/ATM/12570</t>
  </si>
  <si>
    <t>348N</t>
  </si>
  <si>
    <t>04-Jan-24</t>
  </si>
  <si>
    <t>22-Jan-24</t>
  </si>
  <si>
    <t>S00001105</t>
  </si>
  <si>
    <t>PMT REFRENCIA 229572</t>
  </si>
  <si>
    <t>PLUJA</t>
  </si>
  <si>
    <t>B12_036</t>
  </si>
  <si>
    <t>C00001122</t>
  </si>
  <si>
    <t>KRW/ATM/06855</t>
  </si>
  <si>
    <t>MARSA PRIDE</t>
  </si>
  <si>
    <t>407S</t>
  </si>
  <si>
    <t>31-Jan-24</t>
  </si>
  <si>
    <t>S00001106</t>
  </si>
  <si>
    <t>PMT  PO 11774</t>
  </si>
  <si>
    <t>JMVOITCRH</t>
  </si>
  <si>
    <t>J.M. VOITH SE &amp; CO.KG | VTA</t>
  </si>
  <si>
    <t>LGX-00014005</t>
  </si>
  <si>
    <t>CARDAN SHAFT AND PARTS</t>
  </si>
  <si>
    <t>CRAILSHEIM</t>
  </si>
  <si>
    <t>74564</t>
  </si>
  <si>
    <t>S00001107</t>
  </si>
  <si>
    <t>S00001108</t>
  </si>
  <si>
    <t>PMT P011905 Y P011902</t>
  </si>
  <si>
    <t>LGX-00014031</t>
  </si>
  <si>
    <t>S00001109</t>
  </si>
  <si>
    <t>PMT BLG24</t>
  </si>
  <si>
    <t>XIXZHOXXN</t>
  </si>
  <si>
    <t>XIXIA ZHONGDE AUTOMOBILE PART CO.,LTD</t>
  </si>
  <si>
    <t>PAE231214001</t>
  </si>
  <si>
    <t>TURBINE HOUSING</t>
  </si>
  <si>
    <t>C00001076</t>
  </si>
  <si>
    <t>78404180960</t>
  </si>
  <si>
    <t>CZ447</t>
  </si>
  <si>
    <t>XIXIA</t>
  </si>
  <si>
    <t>HA</t>
  </si>
  <si>
    <t>0000</t>
  </si>
  <si>
    <t>19-Dec-23</t>
  </si>
  <si>
    <t>S00001110</t>
  </si>
  <si>
    <t>B12_047</t>
  </si>
  <si>
    <t>REFERENCIA 6705855</t>
  </si>
  <si>
    <t>C00001075</t>
  </si>
  <si>
    <t>ANR/ATM/12573</t>
  </si>
  <si>
    <t>MSC ANGELA</t>
  </si>
  <si>
    <t>NJ402A</t>
  </si>
  <si>
    <t>15-Jan-24</t>
  </si>
  <si>
    <t>08-Feb-24</t>
  </si>
  <si>
    <t>S00001111</t>
  </si>
  <si>
    <t>MXTSC</t>
  </si>
  <si>
    <t>ALMAAAMEX</t>
  </si>
  <si>
    <t>ALMACEN AAACESA EXTERIOR FCO. SARABIA</t>
  </si>
  <si>
    <t>REFOLMTSC</t>
  </si>
  <si>
    <t>REFINERÍA OLMECA (2 BOCAS)</t>
  </si>
  <si>
    <t>VENUSTIANO CARRANZA</t>
  </si>
  <si>
    <t>15520</t>
  </si>
  <si>
    <t>PARAISO</t>
  </si>
  <si>
    <t>TAB</t>
  </si>
  <si>
    <t>86605</t>
  </si>
  <si>
    <t>S00001112</t>
  </si>
  <si>
    <t>PMT HC 6877739</t>
  </si>
  <si>
    <t>USM84</t>
  </si>
  <si>
    <t>HC: 6877739</t>
  </si>
  <si>
    <t>01090</t>
  </si>
  <si>
    <t>S00001113</t>
  </si>
  <si>
    <t>PMT  PO # J34117113J34117114 
PMT BXT-1200-</t>
  </si>
  <si>
    <t>ITGOA</t>
  </si>
  <si>
    <t>64924845</t>
  </si>
  <si>
    <t>MACHINERY</t>
  </si>
  <si>
    <t>C00001081</t>
  </si>
  <si>
    <t>HLCUGOA231258972</t>
  </si>
  <si>
    <t>SODIMAGOA</t>
  </si>
  <si>
    <t>SODIMAX SRL</t>
  </si>
  <si>
    <t>23-Dec-23</t>
  </si>
  <si>
    <t>S00001114</t>
  </si>
  <si>
    <t>S00001115</t>
  </si>
  <si>
    <t>PMT BLG25</t>
  </si>
  <si>
    <t>CNPEK</t>
  </si>
  <si>
    <t>LEBELIPEK</t>
  </si>
  <si>
    <t>LE BELIER LV SHUN (DALIAN) FOUNDRY CO., LTD</t>
  </si>
  <si>
    <t>LBSFOUGUA</t>
  </si>
  <si>
    <t>LBSMA FOUNDRY SA DE CV</t>
  </si>
  <si>
    <t>A03TJ100608</t>
  </si>
  <si>
    <t>DALIAN</t>
  </si>
  <si>
    <t>11</t>
  </si>
  <si>
    <t>116052</t>
  </si>
  <si>
    <t>SAN MIGUEL DE ALLENDE</t>
  </si>
  <si>
    <t>GUA</t>
  </si>
  <si>
    <t>37884</t>
  </si>
  <si>
    <t>S00001116</t>
  </si>
  <si>
    <t>SA230447525</t>
  </si>
  <si>
    <t>C00001126</t>
  </si>
  <si>
    <t>07401064394</t>
  </si>
  <si>
    <t>KL685</t>
  </si>
  <si>
    <t>S00001117</t>
  </si>
  <si>
    <t>MXTLQ</t>
  </si>
  <si>
    <t>JIXALUZHE</t>
  </si>
  <si>
    <t>JIXIANG ALUMINUM INDUSTRY(CHANGXING) CO.,LTD.</t>
  </si>
  <si>
    <t>WLC31220900</t>
  </si>
  <si>
    <t>C00001194</t>
  </si>
  <si>
    <t>SHWL30579300</t>
  </si>
  <si>
    <t>EVER LEARNED</t>
  </si>
  <si>
    <t>0556062E</t>
  </si>
  <si>
    <t>50</t>
  </si>
  <si>
    <t>29-Dec-23</t>
  </si>
  <si>
    <t>25-Jan-24</t>
  </si>
  <si>
    <t>S00001118</t>
  </si>
  <si>
    <t>PMT TUXPAN 50</t>
  </si>
  <si>
    <t>USLAO</t>
  </si>
  <si>
    <t>PARTES PARA TURBINA DE GAS</t>
  </si>
  <si>
    <t>S00001119</t>
  </si>
  <si>
    <t>PMT 6883906
PMT HC</t>
  </si>
  <si>
    <t>MXCUU</t>
  </si>
  <si>
    <t>USDFW</t>
  </si>
  <si>
    <t>4703</t>
  </si>
  <si>
    <t>HC,6883906</t>
  </si>
  <si>
    <t>S00001120</t>
  </si>
  <si>
    <t>PMT 258613</t>
  </si>
  <si>
    <t>VNVPC</t>
  </si>
  <si>
    <t>ASSABLVPC</t>
  </si>
  <si>
    <t>ASSA ABLOY SMART TECHNOLOGY VIETNAM COMPANY LIMITED</t>
  </si>
  <si>
    <t>WWL231200306</t>
  </si>
  <si>
    <t>DOOR LOCK</t>
  </si>
  <si>
    <t>C00001090</t>
  </si>
  <si>
    <t>88125553920</t>
  </si>
  <si>
    <t>VN037</t>
  </si>
  <si>
    <t>VINH PHUC</t>
  </si>
  <si>
    <t>70</t>
  </si>
  <si>
    <t>15000</t>
  </si>
  <si>
    <t>28-Dec-23</t>
  </si>
  <si>
    <t>05-Jan-24</t>
  </si>
  <si>
    <t>S00001121</t>
  </si>
  <si>
    <t>PMT BLG27</t>
  </si>
  <si>
    <t>SHASINPVG</t>
  </si>
  <si>
    <t>SHANGHAI SINOTEC CO.,LTD.</t>
  </si>
  <si>
    <t>PAE231222006</t>
  </si>
  <si>
    <t>ARM HS:8409919990</t>
  </si>
  <si>
    <t>C00001079</t>
  </si>
  <si>
    <t>78404556753</t>
  </si>
  <si>
    <t>HUANLONG</t>
  </si>
  <si>
    <t>(200127)</t>
  </si>
  <si>
    <t>28-Feb-24</t>
  </si>
  <si>
    <t>S00001122</t>
  </si>
  <si>
    <t>PMT BLG28</t>
  </si>
  <si>
    <t>LGK-31221979</t>
  </si>
  <si>
    <t>S00001123</t>
  </si>
  <si>
    <t>LGK-31221237</t>
  </si>
  <si>
    <t>LOCK SCREW</t>
  </si>
  <si>
    <t>S00001124</t>
  </si>
  <si>
    <t>PMT BLG30</t>
  </si>
  <si>
    <t>LGK-31221541</t>
  </si>
  <si>
    <t>ARM</t>
  </si>
  <si>
    <t>S00001125</t>
  </si>
  <si>
    <t>PMT PO NO: MMX019634</t>
  </si>
  <si>
    <t>S00001126</t>
  </si>
  <si>
    <t>S00001127</t>
  </si>
  <si>
    <t>SWIMMING GOGGLES</t>
  </si>
  <si>
    <t>C00001117</t>
  </si>
  <si>
    <t>TYO/ZLO/14781</t>
  </si>
  <si>
    <t>ONE ORINOCO</t>
  </si>
  <si>
    <t>0007E</t>
  </si>
  <si>
    <t>14-Feb-24</t>
  </si>
  <si>
    <t>02-Mar-24</t>
  </si>
  <si>
    <t>S00001128</t>
  </si>
  <si>
    <t>PMT RECOLECCION TERMAX 9</t>
  </si>
  <si>
    <t>B12_051</t>
  </si>
  <si>
    <t>LEVER RFD ULTIMA -AXIS-RIVET</t>
  </si>
  <si>
    <t>C00001078</t>
  </si>
  <si>
    <t>SHMAN23091047G</t>
  </si>
  <si>
    <t>MAERSK CHARLESTON</t>
  </si>
  <si>
    <t>402E</t>
  </si>
  <si>
    <t>07-Feb-24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</si>
</sst>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dd\-mmm\-yy;@"/>
    <numFmt numFmtId="165" formatCode="[$-409]d\-mmm\-yy;@"/>
    <numFmt numFmtId="166" formatCode="[$-C09]dd\-mmm\-yy;@"/>
    <numFmt numFmtId="167" formatCode="0.0"/>
  </numFmts>
  <fonts count="13" x14ac:knownFonts="1">
    <font>
      <sz val="11"/>
      <color theme="1"/>
      <name val="Calibri"/>
      <scheme val="minor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10"/>
      <color indexed="18"/>
      <name val="Arial"/>
      <family val="2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18"/>
      <name val="Arial"/>
      <family val="2"/>
      <charset val="204"/>
    </font>
    <font>
      <sz val="10"/>
      <color theme="1"/>
      <name val="Arial"/>
      <family val="2"/>
    </font>
    <font>
      <sz val="8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auto="1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73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165" fontId="2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164" fontId="0" fillId="0" borderId="0" xfId="0" applyNumberFormat="1"/>
    <xf numFmtId="165" fontId="0" fillId="0" borderId="0" xfId="0" applyNumberFormat="1"/>
    <xf numFmtId="0" fontId="4" fillId="0" borderId="0" xfId="0" applyFont="1" applyAlignment="1">
      <alignment horizontal="left"/>
    </xf>
    <xf numFmtId="0" fontId="1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64" fontId="1" fillId="0" borderId="0" xfId="0" applyNumberFormat="1" applyFont="1"/>
    <xf numFmtId="165" fontId="1" fillId="0" borderId="0" xfId="0" applyNumberFormat="1" applyFont="1"/>
    <xf numFmtId="0" fontId="1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horizontal="centerContinuous" vertical="top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4" fontId="6" fillId="0" borderId="0" xfId="0" applyNumberFormat="1" applyFont="1"/>
    <xf numFmtId="165" fontId="6" fillId="0" borderId="0" xfId="0" applyNumberFormat="1" applyFont="1"/>
    <xf numFmtId="0" fontId="6" fillId="0" borderId="0" xfId="0" applyFont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left" vertical="top"/>
    </xf>
    <xf numFmtId="2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7" fontId="6" fillId="0" borderId="0" xfId="0" applyNumberFormat="1" applyFont="1" applyAlignment="1">
      <alignment horizontal="right" vertical="top"/>
    </xf>
    <xf numFmtId="1" fontId="6" fillId="0" borderId="0" xfId="0" applyNumberFormat="1" applyFont="1" applyAlignment="1">
      <alignment horizontal="right" vertical="top"/>
    </xf>
    <xf numFmtId="0" fontId="0" fillId="0" borderId="0" xfId="0" applyAlignment="1">
      <alignment horizontal="center"/>
    </xf>
    <xf numFmtId="0" fontId="7" fillId="0" borderId="0" xfId="0" applyFont="1"/>
    <xf numFmtId="0" fontId="1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vertical="top"/>
    </xf>
    <xf numFmtId="0" fontId="8" fillId="0" borderId="0" xfId="0" applyFont="1" applyAlignment="1">
      <alignment vertical="center"/>
    </xf>
    <xf numFmtId="2" fontId="1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166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4" fontId="1" fillId="0" borderId="0" xfId="0" applyNumberFormat="1" applyFont="1" applyAlignment="1">
      <alignment horizontal="right" vertical="top"/>
    </xf>
  </cellXfs>
  <cellStyles count="3">
    <cellStyle name="Normal" xfId="0" builtinId="0"/>
    <cellStyle name="Normal 2" xfId="1" xr:uid="{00000000-0005-0000-0000-000001000000}"/>
    <cellStyle name="Normal 3 2" xfId="2" xr:uid="{00000000-0005-0000-0000-000002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Z146"/>
  <sheetViews>
    <sheetView tabSelected="1" topLeftCell="B1" zoomScale="115" zoomScaleNormal="115" workbookViewId="0">
      <selection activeCell="AS20" sqref="AS20"/>
    </sheetView>
  </sheetViews>
  <sheetFormatPr baseColWidth="10" defaultColWidth="9.109375" defaultRowHeight="14.4" x14ac:dyDescent="0.3"/>
  <cols>
    <col min="1" max="1" width="0" style="65" hidden="1" customWidth="1"/>
    <col min="2" max="2" width="0.44140625" customWidth="1"/>
    <col min="3" max="3" width="15.33203125" customWidth="1"/>
    <col min="4" max="5" width="7.33203125" customWidth="1"/>
    <col min="6" max="6" width="7.5546875" customWidth="1"/>
    <col min="7" max="8" width="9.44140625" customWidth="1"/>
    <col min="9" max="10" width="10.33203125" customWidth="1"/>
    <col min="11" max="11" width="15.5546875" customWidth="1"/>
    <col min="12" max="12" width="27.5546875" customWidth="1"/>
    <col min="13" max="13" width="15.5546875" customWidth="1"/>
    <col min="14" max="14" width="29" customWidth="1"/>
    <col min="15" max="15" width="18.33203125" customWidth="1"/>
    <col min="16" max="16" width="9.5546875" style="2" customWidth="1"/>
    <col min="17" max="17" width="23.33203125" style="2" customWidth="1"/>
    <col min="18" max="18" width="7.5546875" style="2" customWidth="1"/>
    <col min="19" max="19" width="23.33203125" customWidth="1"/>
    <col min="20" max="21" width="10.33203125" customWidth="1"/>
    <col min="22" max="22" width="11.33203125" style="8" customWidth="1"/>
    <col min="23" max="23" width="6.33203125" style="2" customWidth="1"/>
    <col min="24" max="24" width="11.5546875" style="8" customWidth="1"/>
    <col min="25" max="25" width="5.44140625" style="2" customWidth="1"/>
    <col min="26" max="26" width="11.5546875" style="8" customWidth="1"/>
    <col min="27" max="27" width="11.33203125" style="8" customWidth="1"/>
    <col min="28" max="28" width="6" style="2" customWidth="1"/>
    <col min="29" max="29" width="11.33203125" style="8" customWidth="1"/>
    <col min="30" max="30" width="6" style="2" customWidth="1"/>
    <col min="31" max="31" width="11.33203125" style="8" customWidth="1"/>
    <col min="32" max="32" width="5.5546875" style="2" customWidth="1"/>
    <col min="33" max="33" width="13.5546875" style="2" customWidth="1"/>
    <col min="34" max="34" width="15.5546875" customWidth="1"/>
    <col min="35" max="35" width="29" customWidth="1"/>
    <col min="36" max="36" width="15.5546875" customWidth="1"/>
    <col min="37" max="37" width="29" customWidth="1"/>
    <col min="38" max="40" width="9.33203125" style="57" customWidth="1"/>
    <col min="41" max="41" width="13.5546875" style="2" customWidth="1"/>
    <col min="42" max="42" width="15.5546875" customWidth="1"/>
    <col min="43" max="43" width="27.5546875" customWidth="1"/>
    <col min="44" max="44" width="15.5546875" customWidth="1"/>
    <col min="45" max="45" width="27.5546875" customWidth="1"/>
    <col min="46" max="47" width="6.33203125" customWidth="1"/>
    <col min="48" max="48" width="15.44140625" customWidth="1"/>
    <col min="49" max="51" width="20.44140625" customWidth="1"/>
    <col min="52" max="52" width="5.33203125" style="57" customWidth="1"/>
    <col min="53" max="53" width="13.44140625" customWidth="1"/>
    <col min="54" max="54" width="12.88671875" style="8" customWidth="1"/>
    <col min="55" max="56" width="13.33203125" style="8" customWidth="1"/>
    <col min="57" max="57" width="13" style="8" customWidth="1"/>
    <col min="58" max="60" width="13.33203125" style="8" customWidth="1"/>
    <col min="61" max="61" width="14.33203125" style="2" customWidth="1"/>
    <col min="62" max="63" width="9" customWidth="1"/>
    <col min="64" max="64" width="13" style="11" customWidth="1"/>
    <col min="65" max="65" width="13" style="12" customWidth="1"/>
    <col min="66" max="66" width="18.44140625" customWidth="1"/>
    <col min="67" max="67" width="23.44140625" customWidth="1"/>
    <col min="68" max="68" width="11.33203125" customWidth="1"/>
    <col min="69" max="70" width="8" customWidth="1"/>
    <col min="71" max="72" width="11" customWidth="1"/>
    <col min="73" max="73" width="15.33203125" bestFit="1" customWidth="1"/>
    <col min="74" max="74" width="23.5546875" customWidth="1"/>
    <col min="75" max="75" width="15.33203125" customWidth="1"/>
    <col min="76" max="76" width="23.33203125" customWidth="1"/>
    <col min="77" max="77" width="15.5546875" customWidth="1"/>
    <col min="78" max="79" width="15.44140625" customWidth="1"/>
    <col min="80" max="80" width="23.33203125" customWidth="1"/>
    <col min="81" max="82" width="7" style="8" customWidth="1"/>
    <col min="83" max="91" width="5" style="8" customWidth="1"/>
    <col min="92" max="98" width="0" style="8" hidden="1" customWidth="1"/>
    <col min="99" max="110" width="9" customWidth="1"/>
    <col min="111" max="111" width="10" customWidth="1"/>
    <col min="112" max="112" width="26.44140625" customWidth="1"/>
    <col min="113" max="113" width="10.33203125" customWidth="1"/>
    <col min="114" max="114" width="26.44140625" customWidth="1"/>
    <col min="115" max="115" width="10" customWidth="1"/>
    <col min="116" max="116" width="25.33203125" customWidth="1"/>
    <col min="117" max="117" width="11.33203125" customWidth="1"/>
    <col min="118" max="118" width="13.33203125" customWidth="1"/>
    <col min="119" max="119" width="17.5546875" customWidth="1"/>
    <col min="120" max="120" width="16.88671875" customWidth="1"/>
    <col min="121" max="130" width="0" style="8" hidden="1" customWidth="1"/>
    <col min="131" max="131" width="12.5546875" customWidth="1"/>
  </cols>
  <sheetData>
    <row r="1" spans="1:130" s="14" customFormat="1" ht="20.25" customHeight="1" x14ac:dyDescent="0.35">
      <c r="A1" s="65"/>
      <c r="B1" s="13" t="s">
        <v>214</v>
      </c>
      <c r="C1" s="13"/>
      <c r="D1" s="13"/>
      <c r="E1" s="1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0"/>
      <c r="S1" s="2"/>
      <c r="T1" s="2"/>
      <c r="U1" s="2"/>
      <c r="V1" s="8"/>
      <c r="W1" s="15"/>
      <c r="X1" s="16"/>
      <c r="Y1" s="10"/>
      <c r="Z1" s="16"/>
      <c r="AA1" s="17"/>
      <c r="AB1" s="10"/>
      <c r="AC1" s="17"/>
      <c r="AD1" s="10"/>
      <c r="AE1" s="17"/>
      <c r="AF1" s="10"/>
      <c r="AG1" s="10"/>
      <c r="AH1" s="2"/>
      <c r="AI1" s="2"/>
      <c r="AJ1" s="2"/>
      <c r="AK1" s="2"/>
      <c r="AL1" s="18"/>
      <c r="AM1" s="18"/>
      <c r="AN1" s="18"/>
      <c r="AO1" s="2"/>
      <c r="AP1" s="2"/>
      <c r="AQ1" s="2"/>
      <c r="AR1" s="2"/>
      <c r="AZ1" s="18"/>
      <c r="BB1" s="17"/>
      <c r="BC1" s="17"/>
      <c r="BD1" s="17"/>
      <c r="BE1" s="17"/>
      <c r="BF1" s="17"/>
      <c r="BG1" s="17"/>
      <c r="BH1" s="17"/>
      <c r="BK1" s="19"/>
      <c r="BL1" s="20"/>
      <c r="CB1" s="21"/>
      <c r="CC1" s="17"/>
      <c r="CD1" s="8"/>
      <c r="CE1" s="8"/>
      <c r="CF1" s="8"/>
      <c r="CG1" s="8"/>
      <c r="CH1" s="8"/>
      <c r="CI1" s="8"/>
      <c r="CJ1" s="8"/>
      <c r="CK1" s="8"/>
      <c r="CL1" s="8"/>
      <c r="CM1" s="8"/>
      <c r="CN1" s="17"/>
      <c r="CO1" s="17"/>
      <c r="CP1" s="17"/>
      <c r="CQ1" s="17"/>
      <c r="CR1" s="17"/>
      <c r="CS1" s="17"/>
      <c r="CT1" s="17"/>
      <c r="CW1" s="2"/>
      <c r="CX1" s="2"/>
      <c r="CY1" s="2"/>
      <c r="CZ1" s="2"/>
      <c r="DA1" s="2"/>
      <c r="DB1" s="2"/>
      <c r="DQ1" s="17"/>
      <c r="DR1" s="17"/>
      <c r="DS1" s="17"/>
      <c r="DT1" s="8"/>
      <c r="DU1" s="8"/>
      <c r="DV1" s="8"/>
      <c r="DW1" s="8"/>
      <c r="DX1" s="8"/>
      <c r="DY1" s="8"/>
      <c r="DZ1" s="17"/>
    </row>
    <row r="2" spans="1:130" s="1" customFormat="1" ht="18" customHeight="1" x14ac:dyDescent="0.3">
      <c r="A2" s="65"/>
      <c r="B2" s="15" t="s">
        <v>0</v>
      </c>
      <c r="C2" s="15"/>
      <c r="D2" s="15"/>
      <c r="E2" s="15"/>
      <c r="F2" s="22"/>
      <c r="G2" s="22"/>
      <c r="H2" s="22"/>
      <c r="I2" s="22"/>
      <c r="J2" s="22"/>
      <c r="K2" s="22"/>
      <c r="L2" s="22"/>
      <c r="M2" s="22"/>
      <c r="N2" s="22"/>
      <c r="O2" s="22"/>
      <c r="P2" s="2"/>
      <c r="Q2" s="2"/>
      <c r="R2" s="3"/>
      <c r="S2" s="22"/>
      <c r="T2" s="22"/>
      <c r="U2" s="22"/>
      <c r="V2" s="16"/>
      <c r="W2" s="15"/>
      <c r="X2" s="16"/>
      <c r="Y2" s="10"/>
      <c r="Z2" s="16"/>
      <c r="AA2" s="4"/>
      <c r="AB2" s="3"/>
      <c r="AC2" s="4"/>
      <c r="AD2" s="3"/>
      <c r="AE2" s="4"/>
      <c r="AF2" s="3"/>
      <c r="AG2" s="3"/>
      <c r="AH2" s="22"/>
      <c r="AI2" s="22"/>
      <c r="AJ2" s="22"/>
      <c r="AK2" s="22"/>
      <c r="AL2" s="5"/>
      <c r="AM2" s="5"/>
      <c r="AN2" s="5"/>
      <c r="AO2" s="15"/>
      <c r="AP2" s="22"/>
      <c r="AQ2" s="22"/>
      <c r="AR2" s="22"/>
      <c r="AZ2" s="5"/>
      <c r="BB2" s="4"/>
      <c r="BC2" s="4"/>
      <c r="BD2" s="4"/>
      <c r="BE2" s="4"/>
      <c r="BF2" s="4"/>
      <c r="BG2" s="4"/>
      <c r="BH2" s="4"/>
      <c r="BK2" s="6"/>
      <c r="BL2" s="7"/>
      <c r="CB2" s="23"/>
      <c r="CC2" s="4"/>
      <c r="CD2" s="8"/>
      <c r="CE2" s="8"/>
      <c r="CF2" s="8"/>
      <c r="CG2" s="8"/>
      <c r="CH2" s="8"/>
      <c r="CI2" s="8"/>
      <c r="CJ2" s="8"/>
      <c r="CK2" s="8"/>
      <c r="CL2" s="8"/>
      <c r="CM2" s="8"/>
      <c r="CN2" s="4"/>
      <c r="CO2" s="4"/>
      <c r="CP2" s="4"/>
      <c r="CQ2" s="4"/>
      <c r="CR2" s="4"/>
      <c r="CS2" s="4"/>
      <c r="CT2" s="4"/>
      <c r="CW2" s="22"/>
      <c r="CX2" s="22"/>
      <c r="CY2" s="22"/>
      <c r="CZ2" s="22"/>
      <c r="DA2" s="22"/>
      <c r="DB2" s="22"/>
      <c r="DQ2" s="4"/>
      <c r="DR2" s="4"/>
      <c r="DS2" s="4"/>
      <c r="DT2" s="8"/>
      <c r="DU2" s="8"/>
      <c r="DV2" s="8"/>
      <c r="DW2" s="8"/>
      <c r="DX2" s="8"/>
      <c r="DY2" s="8"/>
      <c r="DZ2" s="4"/>
    </row>
    <row r="3" spans="1:130" s="25" customFormat="1" ht="11.25" customHeight="1" x14ac:dyDescent="0.3">
      <c r="A3" s="66"/>
      <c r="B3" s="24" t="str">
        <f>"Shipment Filters: "</f>
        <v xml:space="preserve">Shipment Filters: </v>
      </c>
      <c r="C3" s="24"/>
      <c r="D3" s="26"/>
      <c r="E3" s="26"/>
      <c r="F3" s="26"/>
      <c r="G3" s="26"/>
      <c r="H3" s="26"/>
      <c r="I3" s="26"/>
      <c r="J3" s="26"/>
      <c r="K3" s="27"/>
      <c r="L3" s="27"/>
      <c r="M3" s="27"/>
      <c r="N3" s="27"/>
      <c r="O3" s="27"/>
      <c r="P3" s="2"/>
      <c r="Q3" s="2"/>
      <c r="R3" s="28"/>
      <c r="S3" s="27"/>
      <c r="T3" s="27"/>
      <c r="U3" s="27"/>
      <c r="V3" s="29"/>
      <c r="W3" s="30"/>
      <c r="X3" s="29"/>
      <c r="Y3" s="26"/>
      <c r="Z3" s="29"/>
      <c r="AA3" s="31"/>
      <c r="AB3" s="28"/>
      <c r="AC3" s="31"/>
      <c r="AD3" s="28"/>
      <c r="AE3" s="31"/>
      <c r="AF3" s="28"/>
      <c r="AG3" s="28"/>
      <c r="AH3" s="27"/>
      <c r="AI3" s="27"/>
      <c r="AJ3" s="27"/>
      <c r="AK3" s="27"/>
      <c r="AL3" s="32"/>
      <c r="AM3" s="32"/>
      <c r="AN3" s="32"/>
      <c r="AO3" s="30"/>
      <c r="AP3" s="27"/>
      <c r="AQ3" s="27"/>
      <c r="AR3" s="27"/>
      <c r="AZ3" s="32"/>
      <c r="BB3" s="31"/>
      <c r="BC3" s="31"/>
      <c r="BD3" s="31"/>
      <c r="BE3" s="31"/>
      <c r="BF3" s="31"/>
      <c r="BG3" s="31"/>
      <c r="BH3" s="31"/>
      <c r="BK3" s="33"/>
      <c r="BL3" s="34"/>
      <c r="CC3" s="31"/>
      <c r="CD3" s="8"/>
      <c r="CE3" s="8"/>
      <c r="CF3" s="8"/>
      <c r="CG3" s="8"/>
      <c r="CH3" s="8"/>
      <c r="CI3" s="8"/>
      <c r="CJ3" s="8"/>
      <c r="CK3" s="8"/>
      <c r="CL3" s="8"/>
      <c r="CM3" s="8"/>
      <c r="CN3" s="31"/>
      <c r="CO3" s="31"/>
      <c r="CP3" s="31"/>
      <c r="CQ3" s="31"/>
      <c r="CR3" s="31"/>
      <c r="CS3" s="31"/>
      <c r="CT3" s="31"/>
      <c r="CW3" s="27"/>
      <c r="CX3" s="27"/>
      <c r="CY3" s="27"/>
      <c r="CZ3" s="27"/>
      <c r="DA3" s="27"/>
      <c r="DB3" s="27"/>
      <c r="DQ3" s="31"/>
      <c r="DR3" s="31"/>
      <c r="DS3" s="31"/>
      <c r="DT3" s="8"/>
      <c r="DU3" s="8"/>
      <c r="DV3" s="8"/>
      <c r="DW3" s="8"/>
      <c r="DX3" s="8"/>
      <c r="DY3" s="8"/>
      <c r="DZ3" s="31"/>
    </row>
    <row r="4" spans="1:130" s="25" customFormat="1" ht="11.25" customHeight="1" x14ac:dyDescent="0.3">
      <c r="A4" s="66"/>
      <c r="B4" s="26" t="str">
        <f xml:space="preserve"> IF(""="","","Transport Mode: , ")
 &amp;IF(""="","","Container Mode: , ")
 &amp;IF(""="1/01/1900","","ETD: , ")
 &amp;IF(""="1/01/1900","","ETA: , ")
 &amp;IF("ALL"="","","Freight Direction: ALL, ")</f>
        <v xml:space="preserve">ETD: , ETA: , Freight Direction: ALL, </v>
      </c>
      <c r="C4" s="26"/>
      <c r="D4" s="26"/>
      <c r="E4" s="26"/>
      <c r="F4" s="26"/>
      <c r="G4" s="26"/>
      <c r="H4" s="26"/>
      <c r="I4" s="26"/>
      <c r="J4" s="26"/>
      <c r="K4" s="27"/>
      <c r="L4" s="27"/>
      <c r="M4" s="27"/>
      <c r="N4" s="27"/>
      <c r="O4" s="27"/>
      <c r="P4" s="2"/>
      <c r="Q4" s="2"/>
      <c r="R4" s="28"/>
      <c r="S4" s="27"/>
      <c r="T4" s="27"/>
      <c r="U4" s="27"/>
      <c r="V4" s="29"/>
      <c r="W4" s="30"/>
      <c r="X4" s="29"/>
      <c r="Y4" s="26"/>
      <c r="Z4" s="29"/>
      <c r="AA4" s="31"/>
      <c r="AB4" s="28"/>
      <c r="AC4" s="31"/>
      <c r="AD4" s="28"/>
      <c r="AE4" s="31"/>
      <c r="AF4" s="28"/>
      <c r="AG4" s="28"/>
      <c r="AH4" s="27"/>
      <c r="AI4" s="27"/>
      <c r="AJ4" s="27"/>
      <c r="AK4" s="27"/>
      <c r="AL4" s="32"/>
      <c r="AM4" s="32"/>
      <c r="AN4" s="32"/>
      <c r="AO4" s="30"/>
      <c r="AP4" s="27"/>
      <c r="AQ4" s="27"/>
      <c r="AR4" s="27"/>
      <c r="AZ4" s="32"/>
      <c r="BB4" s="31"/>
      <c r="BC4" s="31"/>
      <c r="BD4" s="31"/>
      <c r="BE4" s="31"/>
      <c r="BF4" s="31"/>
      <c r="BG4" s="31"/>
      <c r="BH4" s="31"/>
      <c r="BK4" s="33"/>
      <c r="BL4" s="34"/>
      <c r="CC4" s="31"/>
      <c r="CD4" s="8"/>
      <c r="CE4" s="8"/>
      <c r="CF4" s="8"/>
      <c r="CG4" s="8"/>
      <c r="CH4" s="8"/>
      <c r="CI4" s="8"/>
      <c r="CJ4" s="8"/>
      <c r="CK4" s="8"/>
      <c r="CL4" s="8"/>
      <c r="CM4" s="8"/>
      <c r="CN4" s="31"/>
      <c r="CO4" s="31"/>
      <c r="CP4" s="31"/>
      <c r="CQ4" s="31"/>
      <c r="CR4" s="31"/>
      <c r="CS4" s="31"/>
      <c r="CT4" s="31"/>
      <c r="CW4" s="27"/>
      <c r="CX4" s="27"/>
      <c r="CY4" s="27"/>
      <c r="CZ4" s="27"/>
      <c r="DA4" s="27"/>
      <c r="DB4" s="27"/>
      <c r="DQ4" s="31"/>
      <c r="DR4" s="31"/>
      <c r="DS4" s="31"/>
      <c r="DT4" s="8"/>
      <c r="DU4" s="8"/>
      <c r="DV4" s="8"/>
      <c r="DW4" s="8"/>
      <c r="DX4" s="8"/>
      <c r="DY4" s="8"/>
      <c r="DZ4" s="31"/>
    </row>
    <row r="5" spans="1:130" s="25" customFormat="1" ht="11.25" customHeight="1" x14ac:dyDescent="0.3">
      <c r="A5" s="66"/>
      <c r="B5" s="26" t="s">
        <v>215</v>
      </c>
      <c r="C5" s="26"/>
      <c r="D5" s="26"/>
      <c r="E5" s="26"/>
      <c r="F5" s="26"/>
      <c r="G5" s="26"/>
      <c r="H5" s="26"/>
      <c r="I5" s="26"/>
      <c r="J5" s="26"/>
      <c r="K5" s="27"/>
      <c r="L5" s="27"/>
      <c r="M5" s="27"/>
      <c r="N5" s="27"/>
      <c r="O5" s="27"/>
      <c r="P5" s="28"/>
      <c r="Q5" s="28"/>
      <c r="R5" s="28"/>
      <c r="S5" s="27"/>
      <c r="T5" s="27"/>
      <c r="U5" s="27"/>
      <c r="V5" s="29"/>
      <c r="W5" s="30"/>
      <c r="X5" s="29"/>
      <c r="Y5" s="26"/>
      <c r="Z5" s="29"/>
      <c r="AA5" s="31"/>
      <c r="AB5" s="28"/>
      <c r="AC5" s="31"/>
      <c r="AD5" s="28"/>
      <c r="AE5" s="31"/>
      <c r="AF5" s="28"/>
      <c r="AG5" s="28"/>
      <c r="AH5" s="27"/>
      <c r="AI5" s="27"/>
      <c r="AJ5" s="27"/>
      <c r="AK5" s="27"/>
      <c r="AL5" s="32"/>
      <c r="AM5" s="32"/>
      <c r="AN5" s="32"/>
      <c r="AO5" s="30"/>
      <c r="AP5" s="27"/>
      <c r="AQ5" s="27"/>
      <c r="AR5" s="27"/>
      <c r="AZ5" s="32"/>
      <c r="BB5" s="31"/>
      <c r="BC5" s="31"/>
      <c r="BD5" s="31"/>
      <c r="BE5" s="31"/>
      <c r="BF5" s="31"/>
      <c r="BG5" s="31"/>
      <c r="BH5" s="31"/>
      <c r="BK5" s="33"/>
      <c r="BL5" s="34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W5" s="27"/>
      <c r="CX5" s="27"/>
      <c r="CY5" s="27"/>
      <c r="CZ5" s="27"/>
      <c r="DA5" s="27"/>
      <c r="DB5" s="27"/>
      <c r="DQ5" s="31"/>
      <c r="DR5" s="31"/>
      <c r="DS5" s="31"/>
      <c r="DT5" s="31"/>
      <c r="DU5" s="31"/>
      <c r="DV5" s="31"/>
      <c r="DW5" s="31"/>
      <c r="DX5" s="31"/>
      <c r="DY5" s="31"/>
      <c r="DZ5" s="31"/>
    </row>
    <row r="6" spans="1:130" s="25" customFormat="1" ht="0" hidden="1" customHeight="1" x14ac:dyDescent="0.3">
      <c r="A6" s="66"/>
      <c r="B6" s="24" t="str">
        <f>"Invoicing Job Filters:"</f>
        <v>Invoicing Job Filters:</v>
      </c>
      <c r="C6" s="24"/>
      <c r="D6" s="26"/>
      <c r="E6" s="26"/>
      <c r="F6" s="26"/>
      <c r="G6" s="26"/>
      <c r="H6" s="26"/>
      <c r="I6" s="26"/>
      <c r="J6" s="26"/>
      <c r="K6" s="27"/>
      <c r="L6" s="27"/>
      <c r="M6" s="27"/>
      <c r="N6" s="27"/>
      <c r="O6" s="27"/>
      <c r="P6" s="28"/>
      <c r="Q6" s="28"/>
      <c r="R6" s="28"/>
      <c r="S6" s="27"/>
      <c r="T6" s="27"/>
      <c r="U6" s="27"/>
      <c r="V6" s="29"/>
      <c r="W6" s="30"/>
      <c r="X6" s="29"/>
      <c r="Y6" s="26"/>
      <c r="Z6" s="29"/>
      <c r="AA6" s="31"/>
      <c r="AB6" s="28"/>
      <c r="AC6" s="31"/>
      <c r="AD6" s="28"/>
      <c r="AE6" s="31"/>
      <c r="AF6" s="28"/>
      <c r="AG6" s="28"/>
      <c r="AH6" s="27"/>
      <c r="AI6" s="27"/>
      <c r="AJ6" s="27"/>
      <c r="AK6" s="27"/>
      <c r="AL6" s="32"/>
      <c r="AM6" s="32"/>
      <c r="AN6" s="32"/>
      <c r="AO6" s="30"/>
      <c r="AP6" s="27"/>
      <c r="AQ6" s="27"/>
      <c r="AR6" s="27"/>
      <c r="AZ6" s="32"/>
      <c r="BB6" s="31"/>
      <c r="BC6" s="31"/>
      <c r="BD6" s="31"/>
      <c r="BE6" s="31"/>
      <c r="BF6" s="31"/>
      <c r="BG6" s="31"/>
      <c r="BH6" s="31"/>
      <c r="BK6" s="33"/>
      <c r="BL6" s="34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W6" s="27"/>
      <c r="CX6" s="27"/>
      <c r="CY6" s="27"/>
      <c r="CZ6" s="27"/>
      <c r="DA6" s="27"/>
      <c r="DB6" s="27"/>
      <c r="DQ6" s="31"/>
      <c r="DR6" s="31"/>
      <c r="DS6" s="31"/>
      <c r="DT6" s="31"/>
      <c r="DU6" s="31"/>
      <c r="DV6" s="31"/>
      <c r="DW6" s="31"/>
      <c r="DX6" s="31"/>
      <c r="DY6" s="31"/>
      <c r="DZ6" s="31"/>
    </row>
    <row r="7" spans="1:130" s="25" customFormat="1" ht="0" hidden="1" customHeight="1" x14ac:dyDescent="0.3">
      <c r="A7" s="66"/>
      <c r="B7" s="26" t="s">
        <v>216</v>
      </c>
      <c r="C7" s="26"/>
      <c r="D7" s="26"/>
      <c r="E7" s="26"/>
      <c r="F7" s="26"/>
      <c r="G7" s="26"/>
      <c r="H7" s="26"/>
      <c r="I7" s="26"/>
      <c r="J7" s="26"/>
      <c r="K7" s="27"/>
      <c r="L7" s="27"/>
      <c r="M7" s="27"/>
      <c r="N7" s="27"/>
      <c r="O7" s="27"/>
      <c r="P7" s="28"/>
      <c r="Q7" s="28"/>
      <c r="R7" s="28"/>
      <c r="S7" s="27"/>
      <c r="T7" s="27"/>
      <c r="U7" s="27"/>
      <c r="V7" s="29"/>
      <c r="W7" s="30"/>
      <c r="X7" s="29"/>
      <c r="Y7" s="26"/>
      <c r="Z7" s="29"/>
      <c r="AA7" s="31"/>
      <c r="AB7" s="28"/>
      <c r="AC7" s="31"/>
      <c r="AD7" s="28"/>
      <c r="AE7" s="31"/>
      <c r="AF7" s="28"/>
      <c r="AG7" s="28"/>
      <c r="AH7" s="27"/>
      <c r="AI7" s="27"/>
      <c r="AJ7" s="27"/>
      <c r="AK7" s="27"/>
      <c r="AL7" s="32"/>
      <c r="AM7" s="32"/>
      <c r="AN7" s="32"/>
      <c r="AO7" s="30"/>
      <c r="AP7" s="27"/>
      <c r="AQ7" s="27"/>
      <c r="AR7" s="27"/>
      <c r="AZ7" s="32"/>
      <c r="BB7" s="31"/>
      <c r="BC7" s="31"/>
      <c r="BD7" s="31"/>
      <c r="BE7" s="31"/>
      <c r="BF7" s="31"/>
      <c r="BG7" s="31"/>
      <c r="BH7" s="31"/>
      <c r="BK7" s="33"/>
      <c r="BL7" s="34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W7" s="27"/>
      <c r="CX7" s="27"/>
      <c r="CY7" s="27"/>
      <c r="CZ7" s="27"/>
      <c r="DA7" s="27"/>
      <c r="DB7" s="27"/>
      <c r="DQ7" s="31"/>
      <c r="DR7" s="31"/>
      <c r="DS7" s="31"/>
      <c r="DT7" s="31"/>
      <c r="DU7" s="31"/>
      <c r="DV7" s="31"/>
      <c r="DW7" s="31"/>
      <c r="DX7" s="31"/>
      <c r="DY7" s="31"/>
      <c r="DZ7" s="31"/>
    </row>
    <row r="8" spans="1:130" s="25" customFormat="1" ht="0" hidden="1" customHeight="1" x14ac:dyDescent="0.3">
      <c r="A8" s="66"/>
      <c r="B8" s="26" t="str">
        <f>IF(""="","","Job Revenue Recognition Date: ")</f>
        <v/>
      </c>
      <c r="C8" s="26"/>
      <c r="D8" s="26"/>
      <c r="E8" s="26"/>
      <c r="F8" s="26"/>
      <c r="G8" s="26"/>
      <c r="H8" s="26"/>
      <c r="I8" s="26"/>
      <c r="J8" s="26"/>
      <c r="K8" s="27"/>
      <c r="L8" s="27"/>
      <c r="M8" s="27"/>
      <c r="N8" s="27"/>
      <c r="O8" s="27"/>
      <c r="P8" s="28"/>
      <c r="Q8" s="28"/>
      <c r="R8" s="28"/>
      <c r="S8" s="27"/>
      <c r="T8" s="27"/>
      <c r="U8" s="27"/>
      <c r="V8" s="29"/>
      <c r="W8" s="30"/>
      <c r="X8" s="29"/>
      <c r="Y8" s="26"/>
      <c r="Z8" s="29"/>
      <c r="AA8" s="31"/>
      <c r="AB8" s="28"/>
      <c r="AC8" s="31"/>
      <c r="AD8" s="28"/>
      <c r="AE8" s="31"/>
      <c r="AF8" s="28"/>
      <c r="AG8" s="28"/>
      <c r="AH8" s="27"/>
      <c r="AI8" s="27"/>
      <c r="AJ8" s="27"/>
      <c r="AK8" s="27"/>
      <c r="AL8" s="32"/>
      <c r="AM8" s="32"/>
      <c r="AN8" s="32"/>
      <c r="AO8" s="30"/>
      <c r="AP8" s="27"/>
      <c r="AQ8" s="27"/>
      <c r="AR8" s="27"/>
      <c r="AZ8" s="32"/>
      <c r="BB8" s="31"/>
      <c r="BC8" s="31"/>
      <c r="BD8" s="31"/>
      <c r="BE8" s="31"/>
      <c r="BF8" s="31"/>
      <c r="BG8" s="31"/>
      <c r="BH8" s="31"/>
      <c r="BK8" s="33"/>
      <c r="BL8" s="34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W8" s="27"/>
      <c r="CX8" s="27"/>
      <c r="CY8" s="27"/>
      <c r="CZ8" s="27"/>
      <c r="DA8" s="27"/>
      <c r="DB8" s="27"/>
      <c r="DQ8" s="31"/>
      <c r="DR8" s="31"/>
      <c r="DS8" s="31"/>
      <c r="DT8" s="31"/>
      <c r="DU8" s="31"/>
      <c r="DV8" s="31"/>
      <c r="DW8" s="31"/>
      <c r="DX8" s="31"/>
      <c r="DY8" s="31"/>
      <c r="DZ8" s="31"/>
    </row>
    <row r="9" spans="1:130" s="25" customFormat="1" ht="0" hidden="1" customHeight="1" x14ac:dyDescent="0.2">
      <c r="A9" s="65"/>
      <c r="B9" s="10" t="s">
        <v>217</v>
      </c>
      <c r="C9" s="26"/>
      <c r="D9" s="26"/>
      <c r="E9" s="26"/>
      <c r="F9" s="26"/>
      <c r="G9" s="26"/>
      <c r="H9" s="26"/>
      <c r="I9" s="26"/>
      <c r="J9" s="26"/>
      <c r="K9" s="27"/>
      <c r="L9" s="27"/>
      <c r="M9" s="27"/>
      <c r="N9" s="27"/>
      <c r="O9" s="27"/>
      <c r="P9" s="28"/>
      <c r="Q9" s="28"/>
      <c r="R9" s="28"/>
      <c r="S9" s="27"/>
      <c r="T9" s="27"/>
      <c r="U9" s="27"/>
      <c r="V9" s="29"/>
      <c r="W9" s="30"/>
      <c r="X9" s="29"/>
      <c r="Y9" s="26"/>
      <c r="Z9" s="29"/>
      <c r="AA9" s="31"/>
      <c r="AB9" s="28"/>
      <c r="AC9" s="31"/>
      <c r="AD9" s="28"/>
      <c r="AE9" s="31"/>
      <c r="AF9" s="28"/>
      <c r="AG9" s="28"/>
      <c r="AH9" s="27"/>
      <c r="AI9" s="27"/>
      <c r="AJ9" s="27"/>
      <c r="AK9" s="27"/>
      <c r="AL9" s="32"/>
      <c r="AM9" s="32"/>
      <c r="AN9" s="32"/>
      <c r="AO9" s="30"/>
      <c r="AP9" s="27"/>
      <c r="AQ9" s="27"/>
      <c r="AR9" s="27"/>
      <c r="AZ9" s="32"/>
      <c r="BB9" s="31"/>
      <c r="BC9" s="31"/>
      <c r="BD9" s="31"/>
      <c r="BE9" s="31"/>
      <c r="BF9" s="31"/>
      <c r="BG9" s="31"/>
      <c r="BH9" s="31"/>
      <c r="BK9" s="33"/>
      <c r="BL9" s="34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W9" s="27"/>
      <c r="CX9" s="27"/>
      <c r="CY9" s="27"/>
      <c r="CZ9" s="27"/>
      <c r="DA9" s="27"/>
      <c r="DB9" s="27"/>
      <c r="DQ9" s="31"/>
      <c r="DR9" s="31"/>
      <c r="DS9" s="31"/>
      <c r="DT9" s="31"/>
      <c r="DU9" s="31"/>
      <c r="DV9" s="31"/>
      <c r="DW9" s="31"/>
      <c r="DX9" s="31"/>
      <c r="DY9" s="31"/>
      <c r="DZ9" s="31"/>
    </row>
    <row r="10" spans="1:130" s="25" customFormat="1" ht="0" hidden="1" customHeight="1" x14ac:dyDescent="0.2">
      <c r="A10" s="65"/>
      <c r="B10" s="10" t="str">
        <f>IF(""="","","Transactions Recognized Lines Posted ")</f>
        <v/>
      </c>
      <c r="C10" s="26"/>
      <c r="D10" s="26"/>
      <c r="E10" s="26"/>
      <c r="F10" s="26"/>
      <c r="G10" s="26"/>
      <c r="H10" s="26"/>
      <c r="I10" s="26"/>
      <c r="J10" s="26"/>
      <c r="K10" s="27"/>
      <c r="L10" s="27"/>
      <c r="M10" s="27"/>
      <c r="N10" s="27"/>
      <c r="O10" s="27"/>
      <c r="P10" s="28"/>
      <c r="Q10" s="28"/>
      <c r="R10" s="28"/>
      <c r="S10" s="27"/>
      <c r="T10" s="27"/>
      <c r="U10" s="27"/>
      <c r="V10" s="29"/>
      <c r="W10" s="30"/>
      <c r="X10" s="29"/>
      <c r="Y10" s="26"/>
      <c r="Z10" s="29"/>
      <c r="AA10" s="31"/>
      <c r="AB10" s="28"/>
      <c r="AC10" s="31"/>
      <c r="AD10" s="28"/>
      <c r="AE10" s="31"/>
      <c r="AF10" s="28"/>
      <c r="AG10" s="28"/>
      <c r="AH10" s="27"/>
      <c r="AI10" s="27"/>
      <c r="AJ10" s="27"/>
      <c r="AK10" s="27"/>
      <c r="AL10" s="32"/>
      <c r="AM10" s="32"/>
      <c r="AN10" s="32"/>
      <c r="AO10" s="30"/>
      <c r="AP10" s="27"/>
      <c r="AQ10" s="27"/>
      <c r="AR10" s="27"/>
      <c r="AZ10" s="32"/>
      <c r="BB10" s="31"/>
      <c r="BC10" s="31"/>
      <c r="BD10" s="31"/>
      <c r="BE10" s="31"/>
      <c r="BF10" s="31"/>
      <c r="BG10" s="31"/>
      <c r="BH10" s="31"/>
      <c r="BK10" s="33"/>
      <c r="BL10" s="34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W10" s="27"/>
      <c r="CX10" s="27"/>
      <c r="CY10" s="27"/>
      <c r="CZ10" s="27"/>
      <c r="DA10" s="27"/>
      <c r="DB10" s="27"/>
      <c r="DQ10" s="31"/>
      <c r="DR10" s="31"/>
      <c r="DS10" s="31"/>
      <c r="DT10" s="31"/>
      <c r="DU10" s="31"/>
      <c r="DV10" s="31"/>
      <c r="DW10" s="31"/>
      <c r="DX10" s="31"/>
      <c r="DY10" s="31"/>
      <c r="DZ10" s="31"/>
    </row>
    <row r="11" spans="1:130" s="25" customFormat="1" ht="0" hidden="1" customHeight="1" x14ac:dyDescent="0.2">
      <c r="A11" s="65"/>
      <c r="B11" s="10" t="s">
        <v>195</v>
      </c>
      <c r="C11" s="26"/>
      <c r="D11" s="26"/>
      <c r="E11" s="26"/>
      <c r="F11" s="26"/>
      <c r="G11" s="26"/>
      <c r="H11" s="26"/>
      <c r="I11" s="26"/>
      <c r="J11" s="26"/>
      <c r="K11" s="27"/>
      <c r="L11" s="27"/>
      <c r="M11" s="27"/>
      <c r="N11" s="27"/>
      <c r="O11" s="27"/>
      <c r="P11" s="28"/>
      <c r="Q11" s="28"/>
      <c r="R11" s="28"/>
      <c r="S11" s="27"/>
      <c r="T11" s="27"/>
      <c r="U11" s="27"/>
      <c r="V11" s="29"/>
      <c r="W11" s="30"/>
      <c r="X11" s="29"/>
      <c r="Y11" s="26"/>
      <c r="Z11" s="29"/>
      <c r="AA11" s="31"/>
      <c r="AB11" s="28"/>
      <c r="AC11" s="31"/>
      <c r="AD11" s="28"/>
      <c r="AE11" s="31"/>
      <c r="AF11" s="28"/>
      <c r="AG11" s="28"/>
      <c r="AH11" s="27"/>
      <c r="AI11" s="27"/>
      <c r="AJ11" s="27"/>
      <c r="AK11" s="27"/>
      <c r="AL11" s="32"/>
      <c r="AM11" s="32"/>
      <c r="AN11" s="32"/>
      <c r="AO11" s="30"/>
      <c r="AP11" s="27"/>
      <c r="AQ11" s="27"/>
      <c r="AR11" s="27"/>
      <c r="AZ11" s="32"/>
      <c r="BB11" s="31"/>
      <c r="BC11" s="31"/>
      <c r="BD11" s="31"/>
      <c r="BE11" s="31"/>
      <c r="BF11" s="31"/>
      <c r="BG11" s="31"/>
      <c r="BH11" s="31"/>
      <c r="BK11" s="33"/>
      <c r="BL11" s="34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W11" s="27"/>
      <c r="CX11" s="27"/>
      <c r="CY11" s="27"/>
      <c r="CZ11" s="27"/>
      <c r="DA11" s="27"/>
      <c r="DB11" s="27"/>
      <c r="DQ11" s="31"/>
      <c r="DR11" s="31"/>
      <c r="DS11" s="31"/>
      <c r="DT11" s="31"/>
      <c r="DU11" s="31"/>
      <c r="DV11" s="31"/>
      <c r="DW11" s="31"/>
      <c r="DX11" s="31"/>
      <c r="DY11" s="31"/>
      <c r="DZ11" s="31"/>
    </row>
    <row r="12" spans="1:130" s="25" customFormat="1" ht="0" hidden="1" customHeight="1" x14ac:dyDescent="0.2">
      <c r="A12" s="65"/>
      <c r="B12" s="10" t="s">
        <v>205</v>
      </c>
      <c r="C12" s="26"/>
      <c r="D12" s="26"/>
      <c r="E12" s="26"/>
      <c r="F12" s="26"/>
      <c r="G12" s="26"/>
      <c r="H12" s="26"/>
      <c r="I12" s="26"/>
      <c r="J12" s="26"/>
      <c r="K12" s="27"/>
      <c r="L12" s="27"/>
      <c r="M12" s="27"/>
      <c r="N12" s="27"/>
      <c r="O12" s="27"/>
      <c r="P12" s="28"/>
      <c r="Q12" s="28"/>
      <c r="R12" s="28"/>
      <c r="S12" s="27"/>
      <c r="T12" s="27"/>
      <c r="U12" s="27"/>
      <c r="V12" s="29"/>
      <c r="W12" s="30"/>
      <c r="X12" s="29"/>
      <c r="Y12" s="26"/>
      <c r="Z12" s="29"/>
      <c r="AA12" s="31"/>
      <c r="AB12" s="28"/>
      <c r="AC12" s="31"/>
      <c r="AD12" s="28"/>
      <c r="AE12" s="31"/>
      <c r="AF12" s="28"/>
      <c r="AG12" s="28"/>
      <c r="AH12" s="27"/>
      <c r="AI12" s="27"/>
      <c r="AJ12" s="27"/>
      <c r="AK12" s="27"/>
      <c r="AL12" s="32"/>
      <c r="AM12" s="32"/>
      <c r="AN12" s="32"/>
      <c r="AO12" s="30"/>
      <c r="AP12" s="27"/>
      <c r="AQ12" s="27"/>
      <c r="AR12" s="27"/>
      <c r="AZ12" s="32"/>
      <c r="BB12" s="31"/>
      <c r="BC12" s="31"/>
      <c r="BD12" s="31"/>
      <c r="BE12" s="31"/>
      <c r="BF12" s="31"/>
      <c r="BG12" s="31"/>
      <c r="BH12" s="31"/>
      <c r="BK12" s="33"/>
      <c r="BL12" s="34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W12" s="27"/>
      <c r="CX12" s="27"/>
      <c r="CY12" s="27"/>
      <c r="CZ12" s="27"/>
      <c r="DA12" s="27"/>
      <c r="DB12" s="27"/>
      <c r="DQ12" s="31"/>
      <c r="DR12" s="31"/>
      <c r="DS12" s="31"/>
      <c r="DT12" s="31"/>
      <c r="DU12" s="31"/>
      <c r="DV12" s="31"/>
      <c r="DW12" s="31"/>
      <c r="DX12" s="31"/>
      <c r="DY12" s="31"/>
      <c r="DZ12" s="31"/>
    </row>
    <row r="13" spans="1:130" s="25" customFormat="1" ht="11.25" customHeight="1" x14ac:dyDescent="0.25">
      <c r="A13" s="65"/>
      <c r="B13" s="14" t="str">
        <f>"Printed by Karen Villavicencio  10-Feb-26 15:43"</f>
        <v>Printed by Karen Villavicencio  10-Feb-26 15:43</v>
      </c>
      <c r="C13" s="26"/>
      <c r="D13" s="26"/>
      <c r="E13" s="26"/>
      <c r="F13" s="26"/>
      <c r="G13" s="26"/>
      <c r="H13" s="26"/>
      <c r="I13" s="26"/>
      <c r="J13" s="26"/>
      <c r="K13" s="27"/>
      <c r="L13" s="27"/>
      <c r="M13" s="27"/>
      <c r="N13" s="27"/>
      <c r="O13" s="27"/>
      <c r="P13" s="28"/>
      <c r="Q13" s="28"/>
      <c r="R13" s="28"/>
      <c r="S13" s="27"/>
      <c r="T13" s="27"/>
      <c r="U13" s="27"/>
      <c r="V13" s="29"/>
      <c r="W13" s="30"/>
      <c r="X13" s="29"/>
      <c r="Y13" s="26"/>
      <c r="Z13" s="29"/>
      <c r="AA13" s="31"/>
      <c r="AB13" s="28"/>
      <c r="AC13" s="31"/>
      <c r="AD13" s="28"/>
      <c r="AE13" s="31"/>
      <c r="AF13" s="28"/>
      <c r="AG13" s="28"/>
      <c r="AH13" s="27"/>
      <c r="AI13" s="27"/>
      <c r="AJ13" s="27"/>
      <c r="AK13" s="27"/>
      <c r="AL13" s="32"/>
      <c r="AM13" s="32"/>
      <c r="AN13" s="32"/>
      <c r="AO13" s="30"/>
      <c r="AP13" s="27"/>
      <c r="AQ13" s="27"/>
      <c r="AR13" s="27"/>
      <c r="AZ13" s="32"/>
      <c r="BB13" s="31"/>
      <c r="BC13" s="31"/>
      <c r="BD13" s="31"/>
      <c r="BE13" s="31"/>
      <c r="BF13" s="31"/>
      <c r="BG13" s="31"/>
      <c r="BH13" s="31"/>
      <c r="BK13" s="33"/>
      <c r="BL13" s="34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1"/>
      <c r="CV13" s="1"/>
      <c r="CW13" s="10"/>
      <c r="CX13" s="10"/>
      <c r="CY13" s="10"/>
      <c r="CZ13" s="10"/>
      <c r="DA13" s="10"/>
      <c r="DB13" s="10"/>
      <c r="DQ13" s="31"/>
      <c r="DR13" s="31"/>
      <c r="DS13" s="31"/>
      <c r="DT13" s="31"/>
      <c r="DU13" s="31"/>
      <c r="DV13" s="31"/>
      <c r="DW13" s="31"/>
      <c r="DX13" s="31"/>
      <c r="DY13" s="31"/>
      <c r="DZ13" s="31"/>
    </row>
    <row r="14" spans="1:130" s="35" customFormat="1" ht="3.75" customHeight="1" x14ac:dyDescent="0.3">
      <c r="A14" s="65"/>
      <c r="E14" s="14"/>
      <c r="P14" s="2"/>
      <c r="Q14" s="2"/>
      <c r="R14" s="2"/>
      <c r="V14" s="36"/>
      <c r="W14" s="37"/>
      <c r="X14" s="36"/>
      <c r="Y14" s="37"/>
      <c r="Z14" s="36"/>
      <c r="AA14" s="36"/>
      <c r="AB14" s="37"/>
      <c r="AC14" s="36"/>
      <c r="AD14" s="37"/>
      <c r="AE14" s="36"/>
      <c r="AF14" s="37"/>
      <c r="AG14" s="37"/>
      <c r="AL14" s="38"/>
      <c r="AM14" s="38"/>
      <c r="AN14" s="38"/>
      <c r="AO14" s="37"/>
      <c r="AZ14" s="38"/>
      <c r="BB14" s="36"/>
      <c r="BC14" s="36"/>
      <c r="BD14" s="36"/>
      <c r="BE14" s="36"/>
      <c r="BF14" s="36"/>
      <c r="BG14" s="36"/>
      <c r="BH14" s="36"/>
      <c r="BJ14" s="37"/>
      <c r="BM14" s="39"/>
      <c r="BN14" s="40"/>
      <c r="CC14" s="36"/>
      <c r="CD14" s="36"/>
      <c r="CE14" s="36"/>
      <c r="CF14" s="36"/>
      <c r="CG14" s="36"/>
      <c r="CH14" s="36"/>
      <c r="CI14" s="36"/>
      <c r="CJ14" s="8"/>
      <c r="CK14" s="8"/>
      <c r="CL14" s="8"/>
      <c r="CM14" s="8"/>
      <c r="CN14" s="36"/>
      <c r="CO14" s="36"/>
      <c r="CP14" s="36"/>
      <c r="CQ14" s="36"/>
      <c r="CR14" s="36"/>
      <c r="CS14" s="36"/>
      <c r="CT14" s="36"/>
      <c r="CU14" s="14"/>
      <c r="CV14" s="14"/>
      <c r="CW14" s="14"/>
      <c r="CX14" s="14"/>
      <c r="CY14" s="14"/>
      <c r="CZ14" s="14"/>
      <c r="DA14" s="14"/>
      <c r="DB14" s="14"/>
      <c r="DQ14" s="36"/>
      <c r="DR14" s="36"/>
      <c r="DS14" s="36"/>
      <c r="DT14" s="8"/>
      <c r="DU14" s="8"/>
      <c r="DV14" s="8"/>
      <c r="DW14" s="8"/>
      <c r="DX14" s="8"/>
      <c r="DY14" s="8"/>
      <c r="DZ14" s="8"/>
    </row>
    <row r="15" spans="1:130" s="41" customFormat="1" ht="70.5" customHeight="1" x14ac:dyDescent="0.3">
      <c r="A15" s="63"/>
      <c r="B15" s="59"/>
      <c r="C15" s="42" t="s">
        <v>112</v>
      </c>
      <c r="D15" s="42" t="s">
        <v>218</v>
      </c>
      <c r="E15" s="42" t="s">
        <v>219</v>
      </c>
      <c r="F15" s="42" t="s">
        <v>66</v>
      </c>
      <c r="G15" s="42" t="s">
        <v>67</v>
      </c>
      <c r="H15" s="42" t="s">
        <v>220</v>
      </c>
      <c r="I15" s="42" t="s">
        <v>68</v>
      </c>
      <c r="J15" s="42" t="s">
        <v>221</v>
      </c>
      <c r="K15" s="42" t="s">
        <v>222</v>
      </c>
      <c r="L15" s="42" t="s">
        <v>223</v>
      </c>
      <c r="M15" s="42" t="s">
        <v>224</v>
      </c>
      <c r="N15" s="42" t="s">
        <v>225</v>
      </c>
      <c r="O15" s="42" t="s">
        <v>226</v>
      </c>
      <c r="P15" s="43" t="s">
        <v>209</v>
      </c>
      <c r="Q15" s="43" t="s">
        <v>227</v>
      </c>
      <c r="R15" s="43" t="s">
        <v>228</v>
      </c>
      <c r="S15" s="42" t="s">
        <v>229</v>
      </c>
      <c r="T15" s="42" t="s">
        <v>230</v>
      </c>
      <c r="U15" s="42" t="s">
        <v>231</v>
      </c>
      <c r="V15" s="44" t="s">
        <v>232</v>
      </c>
      <c r="W15" s="43" t="s">
        <v>233</v>
      </c>
      <c r="X15" s="44" t="s">
        <v>234</v>
      </c>
      <c r="Y15" s="43" t="s">
        <v>233</v>
      </c>
      <c r="Z15" s="44" t="s">
        <v>235</v>
      </c>
      <c r="AA15" s="44" t="s">
        <v>236</v>
      </c>
      <c r="AB15" s="43" t="s">
        <v>233</v>
      </c>
      <c r="AC15" s="44" t="s">
        <v>237</v>
      </c>
      <c r="AD15" s="43" t="s">
        <v>233</v>
      </c>
      <c r="AE15" s="44" t="s">
        <v>238</v>
      </c>
      <c r="AF15" s="43" t="s">
        <v>233</v>
      </c>
      <c r="AG15" s="43" t="s">
        <v>239</v>
      </c>
      <c r="AH15" s="42" t="s">
        <v>240</v>
      </c>
      <c r="AI15" s="42" t="s">
        <v>241</v>
      </c>
      <c r="AJ15" s="42" t="s">
        <v>242</v>
      </c>
      <c r="AK15" s="42" t="s">
        <v>243</v>
      </c>
      <c r="AL15" s="45" t="s">
        <v>244</v>
      </c>
      <c r="AM15" s="45" t="s">
        <v>245</v>
      </c>
      <c r="AN15" s="45" t="s">
        <v>246</v>
      </c>
      <c r="AO15" s="43" t="s">
        <v>247</v>
      </c>
      <c r="AP15" s="42" t="s">
        <v>248</v>
      </c>
      <c r="AQ15" s="42" t="s">
        <v>249</v>
      </c>
      <c r="AR15" s="42" t="s">
        <v>250</v>
      </c>
      <c r="AS15" s="42" t="s">
        <v>251</v>
      </c>
      <c r="AT15" s="42" t="s">
        <v>92</v>
      </c>
      <c r="AU15" s="42" t="s">
        <v>252</v>
      </c>
      <c r="AV15" s="42" t="s">
        <v>253</v>
      </c>
      <c r="AW15" s="42" t="s">
        <v>254</v>
      </c>
      <c r="AX15" s="42" t="s">
        <v>98</v>
      </c>
      <c r="AY15" s="42" t="s">
        <v>101</v>
      </c>
      <c r="AZ15" s="45" t="s">
        <v>109</v>
      </c>
      <c r="BA15" s="42" t="s">
        <v>255</v>
      </c>
      <c r="BB15" s="44" t="s">
        <v>256</v>
      </c>
      <c r="BC15" s="44" t="s">
        <v>257</v>
      </c>
      <c r="BD15" s="44" t="s">
        <v>258</v>
      </c>
      <c r="BE15" s="44" t="s">
        <v>259</v>
      </c>
      <c r="BF15" s="44" t="s">
        <v>260</v>
      </c>
      <c r="BG15" s="44" t="s">
        <v>261</v>
      </c>
      <c r="BH15" s="44" t="s">
        <v>262</v>
      </c>
      <c r="BI15" s="42" t="s">
        <v>263</v>
      </c>
      <c r="BJ15" s="42" t="s">
        <v>264</v>
      </c>
      <c r="BK15" s="42" t="s">
        <v>265</v>
      </c>
      <c r="BL15" s="42" t="s">
        <v>266</v>
      </c>
      <c r="BM15" s="42" t="s">
        <v>267</v>
      </c>
      <c r="BN15" s="42" t="s">
        <v>268</v>
      </c>
      <c r="BO15" s="42" t="s">
        <v>269</v>
      </c>
      <c r="BP15" s="42" t="s">
        <v>270</v>
      </c>
      <c r="BQ15" s="42" t="s">
        <v>271</v>
      </c>
      <c r="BR15" s="42" t="s">
        <v>272</v>
      </c>
      <c r="BS15" s="42" t="s">
        <v>273</v>
      </c>
      <c r="BT15" s="42" t="s">
        <v>274</v>
      </c>
      <c r="BU15" s="42" t="s">
        <v>275</v>
      </c>
      <c r="BV15" s="42" t="s">
        <v>276</v>
      </c>
      <c r="BW15" s="42" t="s">
        <v>277</v>
      </c>
      <c r="BX15" s="42" t="s">
        <v>278</v>
      </c>
      <c r="BY15" s="42" t="s">
        <v>279</v>
      </c>
      <c r="BZ15" s="42" t="s">
        <v>280</v>
      </c>
      <c r="CA15" s="42" t="s">
        <v>281</v>
      </c>
      <c r="CB15" s="42" t="s">
        <v>282</v>
      </c>
      <c r="CC15" s="44" t="s">
        <v>283</v>
      </c>
      <c r="CD15" s="44" t="s">
        <v>284</v>
      </c>
      <c r="CE15" s="46" t="s">
        <v>49</v>
      </c>
      <c r="CF15" s="46" t="s">
        <v>285</v>
      </c>
      <c r="CG15" s="46" t="s">
        <v>286</v>
      </c>
      <c r="CH15" s="46" t="s">
        <v>287</v>
      </c>
      <c r="CI15" s="46" t="s">
        <v>288</v>
      </c>
      <c r="CJ15" s="46" t="s">
        <v>289</v>
      </c>
      <c r="CK15" s="46" t="s">
        <v>290</v>
      </c>
      <c r="CL15" s="46" t="s">
        <v>291</v>
      </c>
      <c r="CM15" s="46" t="s">
        <v>292</v>
      </c>
      <c r="CN15" s="44" t="s">
        <v>293</v>
      </c>
      <c r="CO15" s="44" t="s">
        <v>294</v>
      </c>
      <c r="CP15" s="44" t="s">
        <v>295</v>
      </c>
      <c r="CQ15" s="44" t="s">
        <v>296</v>
      </c>
      <c r="CR15" s="44" t="s">
        <v>297</v>
      </c>
      <c r="CS15" s="44" t="s">
        <v>298</v>
      </c>
      <c r="CT15" s="44" t="s">
        <v>299</v>
      </c>
      <c r="CU15" s="42" t="s">
        <v>300</v>
      </c>
      <c r="CV15" s="42" t="s">
        <v>301</v>
      </c>
      <c r="CW15" s="42" t="s">
        <v>302</v>
      </c>
      <c r="CX15" s="42" t="s">
        <v>303</v>
      </c>
      <c r="CY15" s="42" t="s">
        <v>304</v>
      </c>
      <c r="CZ15" s="42" t="s">
        <v>305</v>
      </c>
      <c r="DA15" s="42" t="s">
        <v>306</v>
      </c>
      <c r="DB15" s="42" t="s">
        <v>307</v>
      </c>
      <c r="DC15" s="42" t="s">
        <v>308</v>
      </c>
      <c r="DD15" s="42" t="s">
        <v>309</v>
      </c>
      <c r="DE15" s="42" t="s">
        <v>197</v>
      </c>
      <c r="DF15" s="42" t="s">
        <v>310</v>
      </c>
      <c r="DG15" s="42" t="s">
        <v>311</v>
      </c>
      <c r="DH15" s="42" t="s">
        <v>312</v>
      </c>
      <c r="DI15" s="42" t="s">
        <v>313</v>
      </c>
      <c r="DJ15" s="42" t="s">
        <v>314</v>
      </c>
      <c r="DK15" s="42" t="s">
        <v>315</v>
      </c>
      <c r="DL15" s="42" t="s">
        <v>316</v>
      </c>
      <c r="DM15" s="42" t="s">
        <v>317</v>
      </c>
      <c r="DN15" s="42" t="s">
        <v>318</v>
      </c>
      <c r="DO15" s="42" t="s">
        <v>319</v>
      </c>
      <c r="DP15" s="42" t="s">
        <v>320</v>
      </c>
      <c r="DQ15" s="44" t="s">
        <v>321</v>
      </c>
      <c r="DR15" s="44" t="s">
        <v>322</v>
      </c>
      <c r="DS15" s="44" t="s">
        <v>323</v>
      </c>
      <c r="DT15" s="46"/>
      <c r="DU15" s="46"/>
      <c r="DV15" s="46"/>
      <c r="DW15" s="46"/>
      <c r="DX15" s="46"/>
      <c r="DY15" s="46"/>
      <c r="DZ15" s="46"/>
    </row>
    <row r="16" spans="1:130" s="49" customFormat="1" ht="11.25" customHeight="1" x14ac:dyDescent="0.2">
      <c r="A16" s="64"/>
      <c r="C16" s="50" t="s">
        <v>324</v>
      </c>
      <c r="D16" s="50" t="s">
        <v>9</v>
      </c>
      <c r="E16" s="9"/>
      <c r="F16" s="50" t="s">
        <v>34</v>
      </c>
      <c r="G16" s="50" t="s">
        <v>325</v>
      </c>
      <c r="H16" s="50" t="str">
        <f t="shared" ref="H16:H47" si="0">MID(G16,1,2)</f>
        <v>MX</v>
      </c>
      <c r="I16" s="50" t="s">
        <v>326</v>
      </c>
      <c r="J16" s="50" t="str">
        <f t="shared" ref="J16:J47" si="1">MID(I16,1,2)</f>
        <v>HU</v>
      </c>
      <c r="K16" s="50" t="s">
        <v>327</v>
      </c>
      <c r="L16" s="50" t="s">
        <v>328</v>
      </c>
      <c r="M16" s="50"/>
      <c r="N16" s="50"/>
      <c r="O16" s="50" t="s">
        <v>324</v>
      </c>
      <c r="P16" s="50" t="s">
        <v>329</v>
      </c>
      <c r="Q16" s="26"/>
      <c r="R16" s="50" t="s">
        <v>106</v>
      </c>
      <c r="S16" s="50" t="s">
        <v>330</v>
      </c>
      <c r="T16" s="51"/>
      <c r="U16" s="51"/>
      <c r="V16" s="52">
        <v>15000</v>
      </c>
      <c r="W16" s="50" t="s">
        <v>331</v>
      </c>
      <c r="X16" s="52">
        <v>19</v>
      </c>
      <c r="Y16" s="50" t="s">
        <v>332</v>
      </c>
      <c r="Z16" s="68">
        <v>0</v>
      </c>
      <c r="AA16" s="52">
        <v>19</v>
      </c>
      <c r="AB16" s="50" t="s">
        <v>332</v>
      </c>
      <c r="AC16" s="52">
        <v>1560</v>
      </c>
      <c r="AD16" s="50" t="s">
        <v>333</v>
      </c>
      <c r="AE16" s="53">
        <v>20</v>
      </c>
      <c r="AF16" s="50" t="s">
        <v>334</v>
      </c>
      <c r="AG16" s="71">
        <v>45147.689583333333</v>
      </c>
      <c r="AH16" s="26"/>
      <c r="AI16" s="26"/>
      <c r="AJ16" s="26"/>
      <c r="AK16" s="26"/>
      <c r="AL16" s="54" t="s">
        <v>335</v>
      </c>
      <c r="AM16" s="54" t="s">
        <v>335</v>
      </c>
      <c r="AN16" s="54" t="s">
        <v>335</v>
      </c>
      <c r="AO16" s="50"/>
      <c r="AP16" s="50"/>
      <c r="AQ16" s="50"/>
      <c r="AR16" s="50"/>
      <c r="AS16" s="50"/>
      <c r="AT16" s="50" t="s">
        <v>336</v>
      </c>
      <c r="AU16" s="26" t="s">
        <v>337</v>
      </c>
      <c r="AV16" s="26" t="s">
        <v>327</v>
      </c>
      <c r="AW16" s="26" t="s">
        <v>328</v>
      </c>
      <c r="AX16" s="26" t="s">
        <v>338</v>
      </c>
      <c r="AY16" s="50" t="s">
        <v>338</v>
      </c>
      <c r="AZ16" s="54" t="s">
        <v>339</v>
      </c>
      <c r="BA16" s="51">
        <v>45147.689583333333</v>
      </c>
      <c r="BB16" s="72">
        <v>0</v>
      </c>
      <c r="BC16" s="72">
        <v>0</v>
      </c>
      <c r="BD16" s="69">
        <f t="shared" ref="BD16:BD47" si="2">BB16+BC16</f>
        <v>0</v>
      </c>
      <c r="BE16" s="72">
        <v>0</v>
      </c>
      <c r="BF16" s="72">
        <v>0</v>
      </c>
      <c r="BG16" s="69">
        <f t="shared" ref="BG16:BG47" si="3">BE16+BF16</f>
        <v>0</v>
      </c>
      <c r="BH16" s="69">
        <f t="shared" ref="BH16:BH47" si="4">CT16+DS16</f>
        <v>0</v>
      </c>
      <c r="BI16" s="47"/>
      <c r="BJ16" s="70"/>
      <c r="BK16" s="70"/>
      <c r="BL16" s="51"/>
      <c r="BM16" s="51"/>
      <c r="BN16" s="26"/>
      <c r="BO16" s="26"/>
      <c r="BP16" s="26"/>
      <c r="BQ16" s="26"/>
      <c r="BR16" s="26"/>
      <c r="BS16" s="51"/>
      <c r="BT16" s="51"/>
      <c r="BU16" s="26"/>
      <c r="BV16" s="26"/>
      <c r="BW16" s="26"/>
      <c r="BX16" s="26"/>
      <c r="BY16" s="26"/>
      <c r="BZ16" s="26"/>
      <c r="CA16" s="26"/>
      <c r="CB16" s="26"/>
      <c r="CC16" s="55"/>
      <c r="CD16" s="56"/>
      <c r="CE16" s="48"/>
      <c r="CF16" s="53"/>
      <c r="CG16" s="53"/>
      <c r="CH16" s="53"/>
      <c r="CI16" s="53"/>
      <c r="CJ16" s="53"/>
      <c r="CK16" s="53"/>
      <c r="CL16" s="53"/>
      <c r="CM16" s="53"/>
      <c r="CN16" s="72">
        <v>0</v>
      </c>
      <c r="CO16" s="72">
        <v>0</v>
      </c>
      <c r="CP16" s="72">
        <v>0</v>
      </c>
      <c r="CQ16" s="72">
        <v>0</v>
      </c>
      <c r="CR16" s="69">
        <f t="shared" ref="CR16:CR47" si="5">CN16+BB16</f>
        <v>0</v>
      </c>
      <c r="CS16" s="69">
        <f t="shared" ref="CS16:CS47" si="6">CO16+BC16</f>
        <v>0</v>
      </c>
      <c r="CT16" s="69">
        <f t="shared" ref="CT16:CT47" si="7">CR16+CS16</f>
        <v>0</v>
      </c>
      <c r="CU16" s="26" t="s">
        <v>340</v>
      </c>
      <c r="CV16" s="26"/>
      <c r="CW16" s="26" t="s">
        <v>341</v>
      </c>
      <c r="CX16" s="26" t="s">
        <v>342</v>
      </c>
      <c r="CY16" s="26" t="s">
        <v>343</v>
      </c>
      <c r="CZ16" s="26"/>
      <c r="DA16" s="26"/>
      <c r="DB16" s="26"/>
      <c r="DC16" s="47"/>
      <c r="DD16" s="47"/>
      <c r="DE16" s="47" t="s">
        <v>344</v>
      </c>
      <c r="DF16" s="47" t="s">
        <v>345</v>
      </c>
      <c r="DG16" s="47"/>
      <c r="DH16" s="47"/>
      <c r="DI16" s="47"/>
      <c r="DJ16" s="47"/>
      <c r="DK16" s="47"/>
      <c r="DL16" s="47"/>
      <c r="DM16" s="47"/>
      <c r="DN16" s="47" t="s">
        <v>346</v>
      </c>
      <c r="DO16" s="47"/>
      <c r="DP16" s="47"/>
      <c r="DQ16" s="69">
        <f t="shared" ref="DQ16:DQ47" si="8">CP16+BE16</f>
        <v>0</v>
      </c>
      <c r="DR16" s="69">
        <f t="shared" ref="DR16:DR47" si="9">CQ16+BF16</f>
        <v>0</v>
      </c>
      <c r="DS16" s="69">
        <f t="shared" ref="DS16:DS47" si="10">DQ16+DR16</f>
        <v>0</v>
      </c>
      <c r="DT16" s="53"/>
      <c r="DU16" s="53"/>
      <c r="DV16" s="53"/>
      <c r="DW16" s="53"/>
      <c r="DX16" s="53"/>
      <c r="DY16" s="53"/>
      <c r="DZ16" s="53"/>
    </row>
    <row r="17" spans="1:130" s="49" customFormat="1" ht="11.25" customHeight="1" x14ac:dyDescent="0.2">
      <c r="A17" s="64"/>
      <c r="C17" s="50" t="s">
        <v>347</v>
      </c>
      <c r="D17" s="50" t="s">
        <v>9</v>
      </c>
      <c r="E17" s="9"/>
      <c r="F17" s="50" t="s">
        <v>34</v>
      </c>
      <c r="G17" s="50" t="s">
        <v>325</v>
      </c>
      <c r="H17" s="50" t="str">
        <f t="shared" si="0"/>
        <v>MX</v>
      </c>
      <c r="I17" s="50" t="s">
        <v>348</v>
      </c>
      <c r="J17" s="50" t="str">
        <f t="shared" si="1"/>
        <v>AT</v>
      </c>
      <c r="K17" s="50" t="s">
        <v>327</v>
      </c>
      <c r="L17" s="50" t="s">
        <v>328</v>
      </c>
      <c r="M17" s="50"/>
      <c r="N17" s="50" t="s">
        <v>349</v>
      </c>
      <c r="O17" s="50" t="s">
        <v>347</v>
      </c>
      <c r="P17" s="50" t="s">
        <v>329</v>
      </c>
      <c r="Q17" s="26"/>
      <c r="R17" s="50" t="s">
        <v>106</v>
      </c>
      <c r="S17" s="50"/>
      <c r="T17" s="51">
        <v>45136</v>
      </c>
      <c r="U17" s="51">
        <v>45196</v>
      </c>
      <c r="V17" s="52">
        <v>19500</v>
      </c>
      <c r="W17" s="50" t="s">
        <v>331</v>
      </c>
      <c r="X17" s="52">
        <v>15</v>
      </c>
      <c r="Y17" s="50" t="s">
        <v>332</v>
      </c>
      <c r="Z17" s="68">
        <v>0</v>
      </c>
      <c r="AA17" s="52">
        <v>19.5</v>
      </c>
      <c r="AB17" s="50" t="s">
        <v>332</v>
      </c>
      <c r="AC17" s="52">
        <v>1000</v>
      </c>
      <c r="AD17" s="50" t="s">
        <v>350</v>
      </c>
      <c r="AE17" s="53">
        <v>20</v>
      </c>
      <c r="AF17" s="50" t="s">
        <v>334</v>
      </c>
      <c r="AG17" s="71">
        <v>45147.7</v>
      </c>
      <c r="AH17" s="26"/>
      <c r="AI17" s="26"/>
      <c r="AJ17" s="26"/>
      <c r="AK17" s="26"/>
      <c r="AL17" s="54" t="s">
        <v>335</v>
      </c>
      <c r="AM17" s="54" t="s">
        <v>335</v>
      </c>
      <c r="AN17" s="54" t="s">
        <v>335</v>
      </c>
      <c r="AO17" s="50"/>
      <c r="AP17" s="50"/>
      <c r="AQ17" s="50"/>
      <c r="AR17" s="50"/>
      <c r="AS17" s="50"/>
      <c r="AT17" s="50" t="s">
        <v>336</v>
      </c>
      <c r="AU17" s="26" t="s">
        <v>337</v>
      </c>
      <c r="AV17" s="26" t="s">
        <v>327</v>
      </c>
      <c r="AW17" s="26" t="s">
        <v>328</v>
      </c>
      <c r="AX17" s="26"/>
      <c r="AY17" s="50" t="s">
        <v>351</v>
      </c>
      <c r="AZ17" s="54" t="s">
        <v>339</v>
      </c>
      <c r="BA17" s="51">
        <v>45147.7</v>
      </c>
      <c r="BB17" s="72">
        <v>0</v>
      </c>
      <c r="BC17" s="72">
        <v>0</v>
      </c>
      <c r="BD17" s="69">
        <f t="shared" si="2"/>
        <v>0</v>
      </c>
      <c r="BE17" s="72">
        <v>0</v>
      </c>
      <c r="BF17" s="72">
        <v>0</v>
      </c>
      <c r="BG17" s="69">
        <f t="shared" si="3"/>
        <v>0</v>
      </c>
      <c r="BH17" s="69">
        <f t="shared" si="4"/>
        <v>0</v>
      </c>
      <c r="BI17" s="47" t="s">
        <v>352</v>
      </c>
      <c r="BJ17" s="70" t="s">
        <v>353</v>
      </c>
      <c r="BK17" s="70" t="s">
        <v>354</v>
      </c>
      <c r="BL17" s="51">
        <v>45136</v>
      </c>
      <c r="BM17" s="51">
        <v>45196</v>
      </c>
      <c r="BN17" s="26"/>
      <c r="BO17" s="26" t="s">
        <v>355</v>
      </c>
      <c r="BP17" s="26" t="s">
        <v>356</v>
      </c>
      <c r="BQ17" s="26" t="s">
        <v>357</v>
      </c>
      <c r="BR17" s="26" t="s">
        <v>358</v>
      </c>
      <c r="BS17" s="51">
        <v>45145</v>
      </c>
      <c r="BT17" s="51">
        <v>45155</v>
      </c>
      <c r="BU17" s="26" t="s">
        <v>359</v>
      </c>
      <c r="BV17" s="26" t="s">
        <v>360</v>
      </c>
      <c r="BW17" s="26" t="s">
        <v>361</v>
      </c>
      <c r="BX17" s="26" t="s">
        <v>362</v>
      </c>
      <c r="BY17" s="26"/>
      <c r="BZ17" s="26"/>
      <c r="CA17" s="26" t="s">
        <v>363</v>
      </c>
      <c r="CB17" s="26" t="s">
        <v>364</v>
      </c>
      <c r="CC17" s="55"/>
      <c r="CD17" s="56"/>
      <c r="CE17" s="48"/>
      <c r="CF17" s="53"/>
      <c r="CG17" s="53"/>
      <c r="CH17" s="53"/>
      <c r="CI17" s="53"/>
      <c r="CJ17" s="53"/>
      <c r="CK17" s="53"/>
      <c r="CL17" s="53"/>
      <c r="CM17" s="53"/>
      <c r="CN17" s="72">
        <v>0</v>
      </c>
      <c r="CO17" s="72">
        <v>0</v>
      </c>
      <c r="CP17" s="72">
        <v>0</v>
      </c>
      <c r="CQ17" s="72">
        <v>0</v>
      </c>
      <c r="CR17" s="69">
        <f t="shared" si="5"/>
        <v>0</v>
      </c>
      <c r="CS17" s="69">
        <f t="shared" si="6"/>
        <v>0</v>
      </c>
      <c r="CT17" s="69">
        <f t="shared" si="7"/>
        <v>0</v>
      </c>
      <c r="CU17" s="26" t="s">
        <v>340</v>
      </c>
      <c r="CV17" s="26"/>
      <c r="CW17" s="26" t="s">
        <v>341</v>
      </c>
      <c r="CX17" s="26" t="s">
        <v>342</v>
      </c>
      <c r="CY17" s="26" t="s">
        <v>343</v>
      </c>
      <c r="CZ17" s="26" t="s">
        <v>365</v>
      </c>
      <c r="DA17" s="26" t="s">
        <v>366</v>
      </c>
      <c r="DB17" s="26" t="s">
        <v>367</v>
      </c>
      <c r="DC17" s="47"/>
      <c r="DD17" s="47"/>
      <c r="DE17" s="47"/>
      <c r="DF17" s="47" t="s">
        <v>345</v>
      </c>
      <c r="DG17" s="47"/>
      <c r="DH17" s="47"/>
      <c r="DI17" s="47" t="s">
        <v>361</v>
      </c>
      <c r="DJ17" s="47" t="s">
        <v>362</v>
      </c>
      <c r="DK17" s="47"/>
      <c r="DL17" s="47"/>
      <c r="DM17" s="47"/>
      <c r="DN17" s="47" t="s">
        <v>346</v>
      </c>
      <c r="DO17" s="47"/>
      <c r="DP17" s="47"/>
      <c r="DQ17" s="69">
        <f t="shared" si="8"/>
        <v>0</v>
      </c>
      <c r="DR17" s="69">
        <f t="shared" si="9"/>
        <v>0</v>
      </c>
      <c r="DS17" s="69">
        <f t="shared" si="10"/>
        <v>0</v>
      </c>
      <c r="DT17" s="53"/>
      <c r="DU17" s="53"/>
      <c r="DV17" s="53"/>
      <c r="DW17" s="53"/>
      <c r="DX17" s="53"/>
      <c r="DY17" s="53"/>
      <c r="DZ17" s="53"/>
    </row>
    <row r="18" spans="1:130" s="49" customFormat="1" ht="45" customHeight="1" x14ac:dyDescent="0.2">
      <c r="A18" s="64"/>
      <c r="C18" s="50" t="s">
        <v>368</v>
      </c>
      <c r="D18" s="50" t="s">
        <v>9</v>
      </c>
      <c r="E18" s="9" t="s">
        <v>369</v>
      </c>
      <c r="F18" s="50" t="s">
        <v>38</v>
      </c>
      <c r="G18" s="50" t="s">
        <v>370</v>
      </c>
      <c r="H18" s="50" t="str">
        <f t="shared" si="0"/>
        <v>DE</v>
      </c>
      <c r="I18" s="50" t="s">
        <v>371</v>
      </c>
      <c r="J18" s="50" t="str">
        <f t="shared" si="1"/>
        <v>MX</v>
      </c>
      <c r="K18" s="50" t="s">
        <v>372</v>
      </c>
      <c r="L18" s="50" t="s">
        <v>373</v>
      </c>
      <c r="M18" s="50" t="s">
        <v>374</v>
      </c>
      <c r="N18" s="50" t="s">
        <v>375</v>
      </c>
      <c r="O18" s="50" t="s">
        <v>376</v>
      </c>
      <c r="P18" s="50" t="s">
        <v>377</v>
      </c>
      <c r="Q18" s="26"/>
      <c r="R18" s="50" t="s">
        <v>107</v>
      </c>
      <c r="S18" s="50" t="s">
        <v>378</v>
      </c>
      <c r="T18" s="51">
        <v>45177.518055555556</v>
      </c>
      <c r="U18" s="51">
        <v>45192.518750000003</v>
      </c>
      <c r="V18" s="52">
        <v>285.887</v>
      </c>
      <c r="W18" s="50" t="s">
        <v>331</v>
      </c>
      <c r="X18" s="52">
        <v>4.5019999999999998</v>
      </c>
      <c r="Y18" s="50" t="s">
        <v>332</v>
      </c>
      <c r="Z18" s="68">
        <v>0</v>
      </c>
      <c r="AA18" s="52">
        <v>4.5019999999999998</v>
      </c>
      <c r="AB18" s="50" t="s">
        <v>332</v>
      </c>
      <c r="AC18" s="52">
        <v>0</v>
      </c>
      <c r="AD18" s="50" t="s">
        <v>350</v>
      </c>
      <c r="AE18" s="53">
        <v>7</v>
      </c>
      <c r="AF18" s="50" t="s">
        <v>334</v>
      </c>
      <c r="AG18" s="71">
        <v>45190.763194444444</v>
      </c>
      <c r="AH18" s="26"/>
      <c r="AI18" s="26"/>
      <c r="AJ18" s="26"/>
      <c r="AK18" s="26"/>
      <c r="AL18" s="54" t="s">
        <v>335</v>
      </c>
      <c r="AM18" s="54" t="s">
        <v>335</v>
      </c>
      <c r="AN18" s="54" t="s">
        <v>335</v>
      </c>
      <c r="AO18" s="50"/>
      <c r="AP18" s="50"/>
      <c r="AQ18" s="50"/>
      <c r="AR18" s="50"/>
      <c r="AS18" s="50"/>
      <c r="AT18" s="50" t="s">
        <v>336</v>
      </c>
      <c r="AU18" s="26" t="s">
        <v>379</v>
      </c>
      <c r="AV18" s="26" t="s">
        <v>374</v>
      </c>
      <c r="AW18" s="26" t="s">
        <v>375</v>
      </c>
      <c r="AX18" s="26"/>
      <c r="AY18" s="50" t="s">
        <v>338</v>
      </c>
      <c r="AZ18" s="54" t="s">
        <v>380</v>
      </c>
      <c r="BA18" s="51">
        <v>45190.782638888886</v>
      </c>
      <c r="BB18" s="72">
        <v>25243.93</v>
      </c>
      <c r="BC18" s="72">
        <v>0</v>
      </c>
      <c r="BD18" s="69">
        <f t="shared" si="2"/>
        <v>25243.93</v>
      </c>
      <c r="BE18" s="72">
        <v>-18454.669999999998</v>
      </c>
      <c r="BF18" s="72">
        <v>0</v>
      </c>
      <c r="BG18" s="69">
        <f t="shared" si="3"/>
        <v>-18454.669999999998</v>
      </c>
      <c r="BH18" s="69">
        <f t="shared" si="4"/>
        <v>6789.260000000002</v>
      </c>
      <c r="BI18" s="47" t="s">
        <v>381</v>
      </c>
      <c r="BJ18" s="70" t="s">
        <v>382</v>
      </c>
      <c r="BK18" s="70" t="s">
        <v>371</v>
      </c>
      <c r="BL18" s="51">
        <v>45177.902083333334</v>
      </c>
      <c r="BM18" s="51">
        <v>45192.625</v>
      </c>
      <c r="BN18" s="26" t="s">
        <v>383</v>
      </c>
      <c r="BO18" s="26" t="s">
        <v>384</v>
      </c>
      <c r="BP18" s="26" t="s">
        <v>385</v>
      </c>
      <c r="BQ18" s="26" t="s">
        <v>382</v>
      </c>
      <c r="BR18" s="26" t="s">
        <v>371</v>
      </c>
      <c r="BS18" s="51">
        <v>45177.902083333334</v>
      </c>
      <c r="BT18" s="51">
        <v>45192.625</v>
      </c>
      <c r="BU18" s="26" t="s">
        <v>361</v>
      </c>
      <c r="BV18" s="26" t="s">
        <v>362</v>
      </c>
      <c r="BW18" s="26" t="s">
        <v>359</v>
      </c>
      <c r="BX18" s="26" t="s">
        <v>360</v>
      </c>
      <c r="BY18" s="26"/>
      <c r="BZ18" s="26"/>
      <c r="CA18" s="26" t="s">
        <v>386</v>
      </c>
      <c r="CB18" s="26" t="s">
        <v>387</v>
      </c>
      <c r="CC18" s="55"/>
      <c r="CD18" s="56"/>
      <c r="CE18" s="48"/>
      <c r="CF18" s="53"/>
      <c r="CG18" s="53"/>
      <c r="CH18" s="53"/>
      <c r="CI18" s="53"/>
      <c r="CJ18" s="53"/>
      <c r="CK18" s="53"/>
      <c r="CL18" s="53"/>
      <c r="CM18" s="53"/>
      <c r="CN18" s="72">
        <v>0</v>
      </c>
      <c r="CO18" s="72">
        <v>0</v>
      </c>
      <c r="CP18" s="72">
        <v>0</v>
      </c>
      <c r="CQ18" s="72">
        <v>0</v>
      </c>
      <c r="CR18" s="69">
        <f t="shared" si="5"/>
        <v>25243.93</v>
      </c>
      <c r="CS18" s="69">
        <f t="shared" si="6"/>
        <v>0</v>
      </c>
      <c r="CT18" s="69">
        <f t="shared" si="7"/>
        <v>25243.93</v>
      </c>
      <c r="CU18" s="26"/>
      <c r="CV18" s="26"/>
      <c r="CW18" s="26" t="s">
        <v>388</v>
      </c>
      <c r="CX18" s="26" t="s">
        <v>389</v>
      </c>
      <c r="CY18" s="26" t="s">
        <v>390</v>
      </c>
      <c r="CZ18" s="26" t="s">
        <v>391</v>
      </c>
      <c r="DA18" s="26" t="s">
        <v>392</v>
      </c>
      <c r="DB18" s="26" t="s">
        <v>393</v>
      </c>
      <c r="DC18" s="47" t="s">
        <v>394</v>
      </c>
      <c r="DD18" s="47"/>
      <c r="DE18" s="47" t="s">
        <v>344</v>
      </c>
      <c r="DF18" s="47" t="s">
        <v>395</v>
      </c>
      <c r="DG18" s="47"/>
      <c r="DH18" s="47"/>
      <c r="DI18" s="47" t="s">
        <v>361</v>
      </c>
      <c r="DJ18" s="47" t="s">
        <v>362</v>
      </c>
      <c r="DK18" s="47"/>
      <c r="DL18" s="47"/>
      <c r="DM18" s="47"/>
      <c r="DN18" s="47" t="s">
        <v>346</v>
      </c>
      <c r="DO18" s="47"/>
      <c r="DP18" s="47"/>
      <c r="DQ18" s="69">
        <f t="shared" si="8"/>
        <v>-18454.669999999998</v>
      </c>
      <c r="DR18" s="69">
        <f t="shared" si="9"/>
        <v>0</v>
      </c>
      <c r="DS18" s="69">
        <f t="shared" si="10"/>
        <v>-18454.669999999998</v>
      </c>
      <c r="DT18" s="53"/>
      <c r="DU18" s="53"/>
      <c r="DV18" s="53"/>
      <c r="DW18" s="53"/>
      <c r="DX18" s="53"/>
      <c r="DY18" s="53"/>
      <c r="DZ18" s="53"/>
    </row>
    <row r="19" spans="1:130" s="49" customFormat="1" ht="11.25" customHeight="1" x14ac:dyDescent="0.2">
      <c r="A19" s="64"/>
      <c r="C19" s="50" t="s">
        <v>396</v>
      </c>
      <c r="D19" s="50" t="s">
        <v>15</v>
      </c>
      <c r="E19" s="9"/>
      <c r="F19" s="50" t="s">
        <v>34</v>
      </c>
      <c r="G19" s="50" t="s">
        <v>397</v>
      </c>
      <c r="H19" s="50" t="str">
        <f t="shared" si="0"/>
        <v>MX</v>
      </c>
      <c r="I19" s="50" t="s">
        <v>398</v>
      </c>
      <c r="J19" s="50" t="str">
        <f t="shared" si="1"/>
        <v>MX</v>
      </c>
      <c r="K19" s="50" t="s">
        <v>359</v>
      </c>
      <c r="L19" s="50" t="s">
        <v>360</v>
      </c>
      <c r="M19" s="50" t="s">
        <v>399</v>
      </c>
      <c r="N19" s="50" t="s">
        <v>400</v>
      </c>
      <c r="O19" s="50" t="s">
        <v>396</v>
      </c>
      <c r="P19" s="50" t="s">
        <v>401</v>
      </c>
      <c r="Q19" s="26"/>
      <c r="R19" s="50"/>
      <c r="S19" s="50" t="s">
        <v>402</v>
      </c>
      <c r="T19" s="51">
        <v>45221</v>
      </c>
      <c r="U19" s="51">
        <v>45272</v>
      </c>
      <c r="V19" s="52">
        <v>17404</v>
      </c>
      <c r="W19" s="50" t="s">
        <v>331</v>
      </c>
      <c r="X19" s="52">
        <v>34.372999999999998</v>
      </c>
      <c r="Y19" s="50" t="s">
        <v>332</v>
      </c>
      <c r="Z19" s="68">
        <v>0</v>
      </c>
      <c r="AA19" s="52">
        <v>17404</v>
      </c>
      <c r="AB19" s="50" t="s">
        <v>331</v>
      </c>
      <c r="AC19" s="52">
        <v>0</v>
      </c>
      <c r="AD19" s="50" t="s">
        <v>350</v>
      </c>
      <c r="AE19" s="53">
        <v>31</v>
      </c>
      <c r="AF19" s="50" t="s">
        <v>403</v>
      </c>
      <c r="AG19" s="71">
        <v>45202.99722222222</v>
      </c>
      <c r="AH19" s="26"/>
      <c r="AI19" s="26"/>
      <c r="AJ19" s="26"/>
      <c r="AK19" s="26"/>
      <c r="AL19" s="54" t="s">
        <v>335</v>
      </c>
      <c r="AM19" s="54" t="s">
        <v>335</v>
      </c>
      <c r="AN19" s="54" t="s">
        <v>335</v>
      </c>
      <c r="AO19" s="50"/>
      <c r="AP19" s="50"/>
      <c r="AQ19" s="50"/>
      <c r="AR19" s="50"/>
      <c r="AS19" s="50"/>
      <c r="AT19" s="50" t="s">
        <v>336</v>
      </c>
      <c r="AU19" s="26" t="s">
        <v>404</v>
      </c>
      <c r="AV19" s="26" t="s">
        <v>405</v>
      </c>
      <c r="AW19" s="26" t="s">
        <v>406</v>
      </c>
      <c r="AX19" s="26"/>
      <c r="AY19" s="50" t="s">
        <v>407</v>
      </c>
      <c r="AZ19" s="54" t="s">
        <v>408</v>
      </c>
      <c r="BA19" s="51">
        <v>45202.99722222222</v>
      </c>
      <c r="BB19" s="72">
        <v>15564.45</v>
      </c>
      <c r="BC19" s="72">
        <v>0</v>
      </c>
      <c r="BD19" s="69">
        <f t="shared" si="2"/>
        <v>15564.45</v>
      </c>
      <c r="BE19" s="72">
        <v>-9000</v>
      </c>
      <c r="BF19" s="72">
        <v>0</v>
      </c>
      <c r="BG19" s="69">
        <f t="shared" si="3"/>
        <v>-9000</v>
      </c>
      <c r="BH19" s="69">
        <f t="shared" si="4"/>
        <v>6564.4500000000007</v>
      </c>
      <c r="BI19" s="47" t="s">
        <v>409</v>
      </c>
      <c r="BJ19" s="70" t="s">
        <v>397</v>
      </c>
      <c r="BK19" s="70" t="s">
        <v>398</v>
      </c>
      <c r="BL19" s="51">
        <v>45206</v>
      </c>
      <c r="BM19" s="51">
        <v>45272</v>
      </c>
      <c r="BN19" s="26" t="s">
        <v>410</v>
      </c>
      <c r="BO19" s="26"/>
      <c r="BP19" s="26"/>
      <c r="BQ19" s="26" t="s">
        <v>397</v>
      </c>
      <c r="BR19" s="26" t="s">
        <v>398</v>
      </c>
      <c r="BS19" s="51">
        <v>45206</v>
      </c>
      <c r="BT19" s="51">
        <v>45272</v>
      </c>
      <c r="BU19" s="26"/>
      <c r="BV19" s="26"/>
      <c r="BW19" s="26" t="s">
        <v>359</v>
      </c>
      <c r="BX19" s="26" t="s">
        <v>360</v>
      </c>
      <c r="BY19" s="26"/>
      <c r="BZ19" s="26"/>
      <c r="CA19" s="26" t="s">
        <v>386</v>
      </c>
      <c r="CB19" s="26" t="s">
        <v>387</v>
      </c>
      <c r="CC19" s="55">
        <v>2</v>
      </c>
      <c r="CD19" s="56">
        <v>1</v>
      </c>
      <c r="CE19" s="48"/>
      <c r="CF19" s="53"/>
      <c r="CG19" s="53"/>
      <c r="CH19" s="53"/>
      <c r="CI19" s="53">
        <v>1</v>
      </c>
      <c r="CJ19" s="53"/>
      <c r="CK19" s="53"/>
      <c r="CL19" s="53"/>
      <c r="CM19" s="53"/>
      <c r="CN19" s="72">
        <v>0</v>
      </c>
      <c r="CO19" s="72">
        <v>0</v>
      </c>
      <c r="CP19" s="72">
        <v>0</v>
      </c>
      <c r="CQ19" s="72">
        <v>0</v>
      </c>
      <c r="CR19" s="69">
        <f t="shared" si="5"/>
        <v>15564.45</v>
      </c>
      <c r="CS19" s="69">
        <f t="shared" si="6"/>
        <v>0</v>
      </c>
      <c r="CT19" s="69">
        <f t="shared" si="7"/>
        <v>15564.45</v>
      </c>
      <c r="CU19" s="26" t="s">
        <v>340</v>
      </c>
      <c r="CV19" s="26"/>
      <c r="CW19" s="26" t="s">
        <v>411</v>
      </c>
      <c r="CX19" s="26" t="s">
        <v>342</v>
      </c>
      <c r="CY19" s="26" t="s">
        <v>412</v>
      </c>
      <c r="CZ19" s="26" t="s">
        <v>413</v>
      </c>
      <c r="DA19" s="26" t="s">
        <v>32</v>
      </c>
      <c r="DB19" s="26" t="s">
        <v>414</v>
      </c>
      <c r="DC19" s="47"/>
      <c r="DD19" s="47"/>
      <c r="DE19" s="47" t="s">
        <v>344</v>
      </c>
      <c r="DF19" s="47" t="s">
        <v>415</v>
      </c>
      <c r="DG19" s="47"/>
      <c r="DH19" s="47"/>
      <c r="DI19" s="47"/>
      <c r="DJ19" s="47"/>
      <c r="DK19" s="47"/>
      <c r="DL19" s="47"/>
      <c r="DM19" s="47"/>
      <c r="DN19" s="47" t="s">
        <v>346</v>
      </c>
      <c r="DO19" s="47"/>
      <c r="DP19" s="47"/>
      <c r="DQ19" s="69">
        <f t="shared" si="8"/>
        <v>-9000</v>
      </c>
      <c r="DR19" s="69">
        <f t="shared" si="9"/>
        <v>0</v>
      </c>
      <c r="DS19" s="69">
        <f t="shared" si="10"/>
        <v>-9000</v>
      </c>
      <c r="DT19" s="53"/>
      <c r="DU19" s="53"/>
      <c r="DV19" s="53"/>
      <c r="DW19" s="53"/>
      <c r="DX19" s="53"/>
      <c r="DY19" s="53"/>
      <c r="DZ19" s="53"/>
    </row>
    <row r="20" spans="1:130" s="49" customFormat="1" ht="45" customHeight="1" x14ac:dyDescent="0.2">
      <c r="A20" s="64"/>
      <c r="C20" s="50" t="s">
        <v>416</v>
      </c>
      <c r="D20" s="50" t="s">
        <v>9</v>
      </c>
      <c r="E20" s="9" t="s">
        <v>417</v>
      </c>
      <c r="F20" s="50" t="s">
        <v>38</v>
      </c>
      <c r="G20" s="50" t="s">
        <v>418</v>
      </c>
      <c r="H20" s="50" t="str">
        <f t="shared" si="0"/>
        <v>PL</v>
      </c>
      <c r="I20" s="50" t="s">
        <v>371</v>
      </c>
      <c r="J20" s="50" t="str">
        <f t="shared" si="1"/>
        <v>MX</v>
      </c>
      <c r="K20" s="50" t="s">
        <v>419</v>
      </c>
      <c r="L20" s="50" t="s">
        <v>420</v>
      </c>
      <c r="M20" s="50" t="s">
        <v>374</v>
      </c>
      <c r="N20" s="50" t="s">
        <v>375</v>
      </c>
      <c r="O20" s="50" t="s">
        <v>421</v>
      </c>
      <c r="P20" s="50" t="s">
        <v>422</v>
      </c>
      <c r="Q20" s="26"/>
      <c r="R20" s="50" t="s">
        <v>106</v>
      </c>
      <c r="S20" s="50" t="s">
        <v>423</v>
      </c>
      <c r="T20" s="51">
        <v>45184</v>
      </c>
      <c r="U20" s="51">
        <v>45202</v>
      </c>
      <c r="V20" s="52">
        <v>660</v>
      </c>
      <c r="W20" s="50" t="s">
        <v>331</v>
      </c>
      <c r="X20" s="52">
        <v>1.7010000000000001</v>
      </c>
      <c r="Y20" s="50" t="s">
        <v>332</v>
      </c>
      <c r="Z20" s="68">
        <v>0</v>
      </c>
      <c r="AA20" s="52">
        <v>1.7010000000000001</v>
      </c>
      <c r="AB20" s="50" t="s">
        <v>332</v>
      </c>
      <c r="AC20" s="52">
        <v>0</v>
      </c>
      <c r="AD20" s="50" t="s">
        <v>350</v>
      </c>
      <c r="AE20" s="53">
        <v>4</v>
      </c>
      <c r="AF20" s="50" t="s">
        <v>424</v>
      </c>
      <c r="AG20" s="71">
        <v>45203.670138888891</v>
      </c>
      <c r="AH20" s="26"/>
      <c r="AI20" s="26"/>
      <c r="AJ20" s="26"/>
      <c r="AK20" s="26"/>
      <c r="AL20" s="54" t="s">
        <v>335</v>
      </c>
      <c r="AM20" s="54" t="s">
        <v>335</v>
      </c>
      <c r="AN20" s="54" t="s">
        <v>335</v>
      </c>
      <c r="AO20" s="50"/>
      <c r="AP20" s="50"/>
      <c r="AQ20" s="50"/>
      <c r="AR20" s="50"/>
      <c r="AS20" s="50"/>
      <c r="AT20" s="50" t="s">
        <v>336</v>
      </c>
      <c r="AU20" s="26" t="s">
        <v>379</v>
      </c>
      <c r="AV20" s="26" t="s">
        <v>374</v>
      </c>
      <c r="AW20" s="26" t="s">
        <v>375</v>
      </c>
      <c r="AX20" s="26"/>
      <c r="AY20" s="50" t="s">
        <v>425</v>
      </c>
      <c r="AZ20" s="54" t="s">
        <v>408</v>
      </c>
      <c r="BA20" s="51">
        <v>45203.670138888891</v>
      </c>
      <c r="BB20" s="72">
        <v>17872.509999999998</v>
      </c>
      <c r="BC20" s="72">
        <v>0</v>
      </c>
      <c r="BD20" s="69">
        <f t="shared" si="2"/>
        <v>17872.509999999998</v>
      </c>
      <c r="BE20" s="72">
        <v>0</v>
      </c>
      <c r="BF20" s="72">
        <v>-14273.6</v>
      </c>
      <c r="BG20" s="69">
        <f t="shared" si="3"/>
        <v>-14273.6</v>
      </c>
      <c r="BH20" s="69">
        <f t="shared" si="4"/>
        <v>3598.909999999998</v>
      </c>
      <c r="BI20" s="47" t="s">
        <v>426</v>
      </c>
      <c r="BJ20" s="70" t="s">
        <v>382</v>
      </c>
      <c r="BK20" s="70" t="s">
        <v>371</v>
      </c>
      <c r="BL20" s="51">
        <v>45184</v>
      </c>
      <c r="BM20" s="51">
        <v>45202</v>
      </c>
      <c r="BN20" s="26" t="s">
        <v>427</v>
      </c>
      <c r="BO20" s="26" t="s">
        <v>428</v>
      </c>
      <c r="BP20" s="26" t="s">
        <v>429</v>
      </c>
      <c r="BQ20" s="26" t="s">
        <v>382</v>
      </c>
      <c r="BR20" s="26" t="s">
        <v>371</v>
      </c>
      <c r="BS20" s="51">
        <v>45184</v>
      </c>
      <c r="BT20" s="51">
        <v>45202</v>
      </c>
      <c r="BU20" s="26"/>
      <c r="BV20" s="26"/>
      <c r="BW20" s="26" t="s">
        <v>359</v>
      </c>
      <c r="BX20" s="26" t="s">
        <v>360</v>
      </c>
      <c r="BY20" s="26"/>
      <c r="BZ20" s="26"/>
      <c r="CA20" s="26" t="s">
        <v>430</v>
      </c>
      <c r="CB20" s="26" t="s">
        <v>431</v>
      </c>
      <c r="CC20" s="55"/>
      <c r="CD20" s="56"/>
      <c r="CE20" s="48"/>
      <c r="CF20" s="53"/>
      <c r="CG20" s="53"/>
      <c r="CH20" s="53"/>
      <c r="CI20" s="53"/>
      <c r="CJ20" s="53"/>
      <c r="CK20" s="53"/>
      <c r="CL20" s="53"/>
      <c r="CM20" s="53"/>
      <c r="CN20" s="72">
        <v>0</v>
      </c>
      <c r="CO20" s="72">
        <v>0</v>
      </c>
      <c r="CP20" s="72">
        <v>0</v>
      </c>
      <c r="CQ20" s="72">
        <v>0</v>
      </c>
      <c r="CR20" s="69">
        <f t="shared" si="5"/>
        <v>17872.509999999998</v>
      </c>
      <c r="CS20" s="69">
        <f t="shared" si="6"/>
        <v>0</v>
      </c>
      <c r="CT20" s="69">
        <f t="shared" si="7"/>
        <v>17872.509999999998</v>
      </c>
      <c r="CU20" s="26" t="s">
        <v>340</v>
      </c>
      <c r="CV20" s="26"/>
      <c r="CW20" s="26" t="s">
        <v>432</v>
      </c>
      <c r="CX20" s="26" t="s">
        <v>433</v>
      </c>
      <c r="CY20" s="26" t="s">
        <v>434</v>
      </c>
      <c r="CZ20" s="26" t="s">
        <v>391</v>
      </c>
      <c r="DA20" s="26" t="s">
        <v>392</v>
      </c>
      <c r="DB20" s="26" t="s">
        <v>393</v>
      </c>
      <c r="DC20" s="47" t="s">
        <v>435</v>
      </c>
      <c r="DD20" s="47" t="s">
        <v>436</v>
      </c>
      <c r="DE20" s="47" t="s">
        <v>344</v>
      </c>
      <c r="DF20" s="47" t="s">
        <v>395</v>
      </c>
      <c r="DG20" s="47"/>
      <c r="DH20" s="47"/>
      <c r="DI20" s="47"/>
      <c r="DJ20" s="47"/>
      <c r="DK20" s="47"/>
      <c r="DL20" s="47"/>
      <c r="DM20" s="47"/>
      <c r="DN20" s="47" t="s">
        <v>346</v>
      </c>
      <c r="DO20" s="47"/>
      <c r="DP20" s="47"/>
      <c r="DQ20" s="69">
        <f t="shared" si="8"/>
        <v>0</v>
      </c>
      <c r="DR20" s="69">
        <f t="shared" si="9"/>
        <v>-14273.6</v>
      </c>
      <c r="DS20" s="69">
        <f t="shared" si="10"/>
        <v>-14273.6</v>
      </c>
      <c r="DT20" s="53"/>
      <c r="DU20" s="53"/>
      <c r="DV20" s="53"/>
      <c r="DW20" s="53"/>
      <c r="DX20" s="53"/>
      <c r="DY20" s="53"/>
      <c r="DZ20" s="53"/>
    </row>
    <row r="21" spans="1:130" s="49" customFormat="1" ht="22.5" customHeight="1" x14ac:dyDescent="0.2">
      <c r="A21" s="64"/>
      <c r="C21" s="50" t="s">
        <v>437</v>
      </c>
      <c r="D21" s="50" t="s">
        <v>9</v>
      </c>
      <c r="E21" s="9" t="s">
        <v>438</v>
      </c>
      <c r="F21" s="50" t="s">
        <v>38</v>
      </c>
      <c r="G21" s="50" t="s">
        <v>382</v>
      </c>
      <c r="H21" s="50" t="str">
        <f t="shared" si="0"/>
        <v>DE</v>
      </c>
      <c r="I21" s="50" t="s">
        <v>371</v>
      </c>
      <c r="J21" s="50" t="str">
        <f t="shared" si="1"/>
        <v>MX</v>
      </c>
      <c r="K21" s="50" t="s">
        <v>439</v>
      </c>
      <c r="L21" s="50" t="s">
        <v>440</v>
      </c>
      <c r="M21" s="50" t="s">
        <v>374</v>
      </c>
      <c r="N21" s="50" t="s">
        <v>375</v>
      </c>
      <c r="O21" s="50" t="s">
        <v>441</v>
      </c>
      <c r="P21" s="50" t="s">
        <v>377</v>
      </c>
      <c r="Q21" s="26"/>
      <c r="R21" s="50" t="s">
        <v>107</v>
      </c>
      <c r="S21" s="50" t="s">
        <v>442</v>
      </c>
      <c r="T21" s="51">
        <v>45184</v>
      </c>
      <c r="U21" s="51">
        <v>45200</v>
      </c>
      <c r="V21" s="52">
        <v>344</v>
      </c>
      <c r="W21" s="50" t="s">
        <v>331</v>
      </c>
      <c r="X21" s="52">
        <v>0.72</v>
      </c>
      <c r="Y21" s="50" t="s">
        <v>332</v>
      </c>
      <c r="Z21" s="68">
        <v>0</v>
      </c>
      <c r="AA21" s="52">
        <v>0.72</v>
      </c>
      <c r="AB21" s="50" t="s">
        <v>332</v>
      </c>
      <c r="AC21" s="52">
        <v>0</v>
      </c>
      <c r="AD21" s="50" t="s">
        <v>350</v>
      </c>
      <c r="AE21" s="53">
        <v>1</v>
      </c>
      <c r="AF21" s="50" t="s">
        <v>424</v>
      </c>
      <c r="AG21" s="71">
        <v>45203.788194444445</v>
      </c>
      <c r="AH21" s="26"/>
      <c r="AI21" s="26"/>
      <c r="AJ21" s="26"/>
      <c r="AK21" s="26"/>
      <c r="AL21" s="54" t="s">
        <v>335</v>
      </c>
      <c r="AM21" s="54" t="s">
        <v>335</v>
      </c>
      <c r="AN21" s="54" t="s">
        <v>335</v>
      </c>
      <c r="AO21" s="50"/>
      <c r="AP21" s="50"/>
      <c r="AQ21" s="50"/>
      <c r="AR21" s="50"/>
      <c r="AS21" s="50"/>
      <c r="AT21" s="50" t="s">
        <v>336</v>
      </c>
      <c r="AU21" s="26" t="s">
        <v>379</v>
      </c>
      <c r="AV21" s="26" t="s">
        <v>374</v>
      </c>
      <c r="AW21" s="26" t="s">
        <v>375</v>
      </c>
      <c r="AX21" s="26"/>
      <c r="AY21" s="50" t="s">
        <v>425</v>
      </c>
      <c r="AZ21" s="54" t="s">
        <v>408</v>
      </c>
      <c r="BA21" s="51">
        <v>45203.788194444445</v>
      </c>
      <c r="BB21" s="72">
        <v>9456.26</v>
      </c>
      <c r="BC21" s="72">
        <v>0</v>
      </c>
      <c r="BD21" s="69">
        <f t="shared" si="2"/>
        <v>9456.26</v>
      </c>
      <c r="BE21" s="72">
        <v>0</v>
      </c>
      <c r="BF21" s="72">
        <v>-8921</v>
      </c>
      <c r="BG21" s="69">
        <f t="shared" si="3"/>
        <v>-8921</v>
      </c>
      <c r="BH21" s="69">
        <f t="shared" si="4"/>
        <v>535.26000000000022</v>
      </c>
      <c r="BI21" s="47" t="s">
        <v>443</v>
      </c>
      <c r="BJ21" s="70" t="s">
        <v>382</v>
      </c>
      <c r="BK21" s="70" t="s">
        <v>371</v>
      </c>
      <c r="BL21" s="51">
        <v>45184</v>
      </c>
      <c r="BM21" s="51">
        <v>45200</v>
      </c>
      <c r="BN21" s="26" t="s">
        <v>444</v>
      </c>
      <c r="BO21" s="26" t="s">
        <v>428</v>
      </c>
      <c r="BP21" s="26" t="s">
        <v>429</v>
      </c>
      <c r="BQ21" s="26" t="s">
        <v>382</v>
      </c>
      <c r="BR21" s="26" t="s">
        <v>371</v>
      </c>
      <c r="BS21" s="51">
        <v>45184</v>
      </c>
      <c r="BT21" s="51">
        <v>45200</v>
      </c>
      <c r="BU21" s="26"/>
      <c r="BV21" s="26"/>
      <c r="BW21" s="26" t="s">
        <v>359</v>
      </c>
      <c r="BX21" s="26" t="s">
        <v>360</v>
      </c>
      <c r="BY21" s="26"/>
      <c r="BZ21" s="26"/>
      <c r="CA21" s="26" t="s">
        <v>430</v>
      </c>
      <c r="CB21" s="26" t="s">
        <v>431</v>
      </c>
      <c r="CC21" s="55"/>
      <c r="CD21" s="56"/>
      <c r="CE21" s="48"/>
      <c r="CF21" s="53"/>
      <c r="CG21" s="53"/>
      <c r="CH21" s="53"/>
      <c r="CI21" s="53"/>
      <c r="CJ21" s="53"/>
      <c r="CK21" s="53"/>
      <c r="CL21" s="53"/>
      <c r="CM21" s="53"/>
      <c r="CN21" s="72">
        <v>0</v>
      </c>
      <c r="CO21" s="72">
        <v>0</v>
      </c>
      <c r="CP21" s="72">
        <v>0</v>
      </c>
      <c r="CQ21" s="72">
        <v>0</v>
      </c>
      <c r="CR21" s="69">
        <f t="shared" si="5"/>
        <v>9456.26</v>
      </c>
      <c r="CS21" s="69">
        <f t="shared" si="6"/>
        <v>0</v>
      </c>
      <c r="CT21" s="69">
        <f t="shared" si="7"/>
        <v>9456.26</v>
      </c>
      <c r="CU21" s="26" t="s">
        <v>340</v>
      </c>
      <c r="CV21" s="26"/>
      <c r="CW21" s="26" t="s">
        <v>445</v>
      </c>
      <c r="CX21" s="26" t="s">
        <v>446</v>
      </c>
      <c r="CY21" s="26" t="s">
        <v>447</v>
      </c>
      <c r="CZ21" s="26" t="s">
        <v>391</v>
      </c>
      <c r="DA21" s="26" t="s">
        <v>392</v>
      </c>
      <c r="DB21" s="26" t="s">
        <v>393</v>
      </c>
      <c r="DC21" s="47" t="s">
        <v>435</v>
      </c>
      <c r="DD21" s="47" t="s">
        <v>436</v>
      </c>
      <c r="DE21" s="47" t="s">
        <v>344</v>
      </c>
      <c r="DF21" s="47" t="s">
        <v>395</v>
      </c>
      <c r="DG21" s="47"/>
      <c r="DH21" s="47"/>
      <c r="DI21" s="47"/>
      <c r="DJ21" s="47"/>
      <c r="DK21" s="47"/>
      <c r="DL21" s="47"/>
      <c r="DM21" s="47"/>
      <c r="DN21" s="47" t="s">
        <v>346</v>
      </c>
      <c r="DO21" s="47"/>
      <c r="DP21" s="47"/>
      <c r="DQ21" s="69">
        <f t="shared" si="8"/>
        <v>0</v>
      </c>
      <c r="DR21" s="69">
        <f t="shared" si="9"/>
        <v>-8921</v>
      </c>
      <c r="DS21" s="69">
        <f t="shared" si="10"/>
        <v>-8921</v>
      </c>
      <c r="DT21" s="53"/>
      <c r="DU21" s="53"/>
      <c r="DV21" s="53"/>
      <c r="DW21" s="53"/>
      <c r="DX21" s="53"/>
      <c r="DY21" s="53"/>
      <c r="DZ21" s="53"/>
    </row>
    <row r="22" spans="1:130" s="49" customFormat="1" ht="22.5" customHeight="1" x14ac:dyDescent="0.2">
      <c r="A22" s="64"/>
      <c r="C22" s="50" t="s">
        <v>448</v>
      </c>
      <c r="D22" s="50" t="s">
        <v>9</v>
      </c>
      <c r="E22" s="9" t="s">
        <v>449</v>
      </c>
      <c r="F22" s="50" t="s">
        <v>38</v>
      </c>
      <c r="G22" s="50" t="s">
        <v>382</v>
      </c>
      <c r="H22" s="50" t="str">
        <f t="shared" si="0"/>
        <v>DE</v>
      </c>
      <c r="I22" s="50" t="s">
        <v>371</v>
      </c>
      <c r="J22" s="50" t="str">
        <f t="shared" si="1"/>
        <v>MX</v>
      </c>
      <c r="K22" s="50" t="s">
        <v>450</v>
      </c>
      <c r="L22" s="50" t="s">
        <v>451</v>
      </c>
      <c r="M22" s="50" t="s">
        <v>374</v>
      </c>
      <c r="N22" s="50" t="s">
        <v>375</v>
      </c>
      <c r="O22" s="50" t="s">
        <v>452</v>
      </c>
      <c r="P22" s="50" t="s">
        <v>377</v>
      </c>
      <c r="Q22" s="26"/>
      <c r="R22" s="50" t="s">
        <v>107</v>
      </c>
      <c r="S22" s="50" t="s">
        <v>453</v>
      </c>
      <c r="T22" s="51">
        <v>45184</v>
      </c>
      <c r="U22" s="51">
        <v>45200</v>
      </c>
      <c r="V22" s="52">
        <v>45</v>
      </c>
      <c r="W22" s="50" t="s">
        <v>331</v>
      </c>
      <c r="X22" s="52">
        <v>0.14399999999999999</v>
      </c>
      <c r="Y22" s="50" t="s">
        <v>332</v>
      </c>
      <c r="Z22" s="68">
        <v>0</v>
      </c>
      <c r="AA22" s="52">
        <v>0.14399999999999999</v>
      </c>
      <c r="AB22" s="50" t="s">
        <v>332</v>
      </c>
      <c r="AC22" s="52">
        <v>0</v>
      </c>
      <c r="AD22" s="50" t="s">
        <v>350</v>
      </c>
      <c r="AE22" s="53">
        <v>1</v>
      </c>
      <c r="AF22" s="50" t="s">
        <v>424</v>
      </c>
      <c r="AG22" s="71">
        <v>45203.898611111108</v>
      </c>
      <c r="AH22" s="26"/>
      <c r="AI22" s="26"/>
      <c r="AJ22" s="26"/>
      <c r="AK22" s="26"/>
      <c r="AL22" s="54" t="s">
        <v>335</v>
      </c>
      <c r="AM22" s="54" t="s">
        <v>335</v>
      </c>
      <c r="AN22" s="54" t="s">
        <v>335</v>
      </c>
      <c r="AO22" s="50"/>
      <c r="AP22" s="50"/>
      <c r="AQ22" s="50"/>
      <c r="AR22" s="50"/>
      <c r="AS22" s="50"/>
      <c r="AT22" s="50" t="s">
        <v>336</v>
      </c>
      <c r="AU22" s="26" t="s">
        <v>379</v>
      </c>
      <c r="AV22" s="26" t="s">
        <v>374</v>
      </c>
      <c r="AW22" s="26" t="s">
        <v>375</v>
      </c>
      <c r="AX22" s="26"/>
      <c r="AY22" s="50" t="s">
        <v>425</v>
      </c>
      <c r="AZ22" s="54" t="s">
        <v>408</v>
      </c>
      <c r="BA22" s="51">
        <v>45203.898611111108</v>
      </c>
      <c r="BB22" s="72">
        <v>8296.5300000000007</v>
      </c>
      <c r="BC22" s="72">
        <v>0</v>
      </c>
      <c r="BD22" s="69">
        <f t="shared" si="2"/>
        <v>8296.5300000000007</v>
      </c>
      <c r="BE22" s="72">
        <v>0</v>
      </c>
      <c r="BF22" s="72">
        <v>-6244.7</v>
      </c>
      <c r="BG22" s="69">
        <f t="shared" si="3"/>
        <v>-6244.7</v>
      </c>
      <c r="BH22" s="69">
        <f t="shared" si="4"/>
        <v>2051.8300000000008</v>
      </c>
      <c r="BI22" s="47" t="s">
        <v>454</v>
      </c>
      <c r="BJ22" s="70" t="s">
        <v>382</v>
      </c>
      <c r="BK22" s="70" t="s">
        <v>371</v>
      </c>
      <c r="BL22" s="51">
        <v>45184</v>
      </c>
      <c r="BM22" s="51">
        <v>45200</v>
      </c>
      <c r="BN22" s="26" t="s">
        <v>455</v>
      </c>
      <c r="BO22" s="26" t="s">
        <v>428</v>
      </c>
      <c r="BP22" s="26" t="s">
        <v>429</v>
      </c>
      <c r="BQ22" s="26" t="s">
        <v>382</v>
      </c>
      <c r="BR22" s="26" t="s">
        <v>371</v>
      </c>
      <c r="BS22" s="51">
        <v>45184</v>
      </c>
      <c r="BT22" s="51">
        <v>45200</v>
      </c>
      <c r="BU22" s="26"/>
      <c r="BV22" s="26"/>
      <c r="BW22" s="26" t="s">
        <v>359</v>
      </c>
      <c r="BX22" s="26" t="s">
        <v>360</v>
      </c>
      <c r="BY22" s="26"/>
      <c r="BZ22" s="26"/>
      <c r="CA22" s="26" t="s">
        <v>430</v>
      </c>
      <c r="CB22" s="26" t="s">
        <v>431</v>
      </c>
      <c r="CC22" s="55"/>
      <c r="CD22" s="56"/>
      <c r="CE22" s="48"/>
      <c r="CF22" s="53"/>
      <c r="CG22" s="53"/>
      <c r="CH22" s="53"/>
      <c r="CI22" s="53"/>
      <c r="CJ22" s="53"/>
      <c r="CK22" s="53"/>
      <c r="CL22" s="53"/>
      <c r="CM22" s="53"/>
      <c r="CN22" s="72">
        <v>0</v>
      </c>
      <c r="CO22" s="72">
        <v>0</v>
      </c>
      <c r="CP22" s="72">
        <v>0</v>
      </c>
      <c r="CQ22" s="72">
        <v>0</v>
      </c>
      <c r="CR22" s="69">
        <f t="shared" si="5"/>
        <v>8296.5300000000007</v>
      </c>
      <c r="CS22" s="69">
        <f t="shared" si="6"/>
        <v>0</v>
      </c>
      <c r="CT22" s="69">
        <f t="shared" si="7"/>
        <v>8296.5300000000007</v>
      </c>
      <c r="CU22" s="26" t="s">
        <v>340</v>
      </c>
      <c r="CV22" s="26"/>
      <c r="CW22" s="26" t="s">
        <v>456</v>
      </c>
      <c r="CX22" s="26" t="s">
        <v>446</v>
      </c>
      <c r="CY22" s="26" t="s">
        <v>457</v>
      </c>
      <c r="CZ22" s="26" t="s">
        <v>391</v>
      </c>
      <c r="DA22" s="26" t="s">
        <v>392</v>
      </c>
      <c r="DB22" s="26" t="s">
        <v>393</v>
      </c>
      <c r="DC22" s="47" t="s">
        <v>435</v>
      </c>
      <c r="DD22" s="47" t="s">
        <v>436</v>
      </c>
      <c r="DE22" s="47" t="s">
        <v>344</v>
      </c>
      <c r="DF22" s="47" t="s">
        <v>395</v>
      </c>
      <c r="DG22" s="47"/>
      <c r="DH22" s="47"/>
      <c r="DI22" s="47"/>
      <c r="DJ22" s="47"/>
      <c r="DK22" s="47"/>
      <c r="DL22" s="47"/>
      <c r="DM22" s="47"/>
      <c r="DN22" s="47" t="s">
        <v>346</v>
      </c>
      <c r="DO22" s="47"/>
      <c r="DP22" s="47"/>
      <c r="DQ22" s="69">
        <f t="shared" si="8"/>
        <v>0</v>
      </c>
      <c r="DR22" s="69">
        <f t="shared" si="9"/>
        <v>-6244.7</v>
      </c>
      <c r="DS22" s="69">
        <f t="shared" si="10"/>
        <v>-6244.7</v>
      </c>
      <c r="DT22" s="53"/>
      <c r="DU22" s="53"/>
      <c r="DV22" s="53"/>
      <c r="DW22" s="53"/>
      <c r="DX22" s="53"/>
      <c r="DY22" s="53"/>
      <c r="DZ22" s="53"/>
    </row>
    <row r="23" spans="1:130" s="49" customFormat="1" ht="22.5" customHeight="1" x14ac:dyDescent="0.2">
      <c r="A23" s="64"/>
      <c r="C23" s="50" t="s">
        <v>458</v>
      </c>
      <c r="D23" s="50" t="s">
        <v>9</v>
      </c>
      <c r="E23" s="9" t="s">
        <v>459</v>
      </c>
      <c r="F23" s="50" t="s">
        <v>38</v>
      </c>
      <c r="G23" s="50" t="s">
        <v>382</v>
      </c>
      <c r="H23" s="50" t="str">
        <f t="shared" si="0"/>
        <v>DE</v>
      </c>
      <c r="I23" s="50" t="s">
        <v>371</v>
      </c>
      <c r="J23" s="50" t="str">
        <f t="shared" si="1"/>
        <v>MX</v>
      </c>
      <c r="K23" s="50" t="s">
        <v>450</v>
      </c>
      <c r="L23" s="50" t="s">
        <v>451</v>
      </c>
      <c r="M23" s="50" t="s">
        <v>374</v>
      </c>
      <c r="N23" s="50" t="s">
        <v>375</v>
      </c>
      <c r="O23" s="50" t="s">
        <v>460</v>
      </c>
      <c r="P23" s="50" t="s">
        <v>377</v>
      </c>
      <c r="Q23" s="26"/>
      <c r="R23" s="50" t="s">
        <v>107</v>
      </c>
      <c r="S23" s="50"/>
      <c r="T23" s="51">
        <v>45199</v>
      </c>
      <c r="U23" s="51">
        <v>45221</v>
      </c>
      <c r="V23" s="52">
        <v>141</v>
      </c>
      <c r="W23" s="50" t="s">
        <v>331</v>
      </c>
      <c r="X23" s="52">
        <v>0.96</v>
      </c>
      <c r="Y23" s="50" t="s">
        <v>332</v>
      </c>
      <c r="Z23" s="68">
        <v>0</v>
      </c>
      <c r="AA23" s="52">
        <v>0.96</v>
      </c>
      <c r="AB23" s="50" t="s">
        <v>332</v>
      </c>
      <c r="AC23" s="52">
        <v>0</v>
      </c>
      <c r="AD23" s="50" t="s">
        <v>350</v>
      </c>
      <c r="AE23" s="53">
        <v>1</v>
      </c>
      <c r="AF23" s="50" t="s">
        <v>461</v>
      </c>
      <c r="AG23" s="71">
        <v>45204.678472222222</v>
      </c>
      <c r="AH23" s="26"/>
      <c r="AI23" s="26"/>
      <c r="AJ23" s="26"/>
      <c r="AK23" s="26"/>
      <c r="AL23" s="54" t="s">
        <v>335</v>
      </c>
      <c r="AM23" s="54" t="s">
        <v>335</v>
      </c>
      <c r="AN23" s="54" t="s">
        <v>335</v>
      </c>
      <c r="AO23" s="50"/>
      <c r="AP23" s="50"/>
      <c r="AQ23" s="50"/>
      <c r="AR23" s="50"/>
      <c r="AS23" s="50"/>
      <c r="AT23" s="50" t="s">
        <v>336</v>
      </c>
      <c r="AU23" s="26" t="s">
        <v>379</v>
      </c>
      <c r="AV23" s="26" t="s">
        <v>374</v>
      </c>
      <c r="AW23" s="26" t="s">
        <v>375</v>
      </c>
      <c r="AX23" s="26"/>
      <c r="AY23" s="50" t="s">
        <v>407</v>
      </c>
      <c r="AZ23" s="54" t="s">
        <v>408</v>
      </c>
      <c r="BA23" s="51">
        <v>45204.678472222222</v>
      </c>
      <c r="BB23" s="72">
        <v>8619.27</v>
      </c>
      <c r="BC23" s="72">
        <v>0</v>
      </c>
      <c r="BD23" s="69">
        <f t="shared" si="2"/>
        <v>8619.27</v>
      </c>
      <c r="BE23" s="72">
        <v>-5148.93</v>
      </c>
      <c r="BF23" s="72">
        <v>0</v>
      </c>
      <c r="BG23" s="69">
        <f t="shared" si="3"/>
        <v>-5148.93</v>
      </c>
      <c r="BH23" s="69">
        <f t="shared" si="4"/>
        <v>3470.34</v>
      </c>
      <c r="BI23" s="47" t="s">
        <v>462</v>
      </c>
      <c r="BJ23" s="70" t="s">
        <v>382</v>
      </c>
      <c r="BK23" s="70" t="s">
        <v>371</v>
      </c>
      <c r="BL23" s="51">
        <v>45199</v>
      </c>
      <c r="BM23" s="51">
        <v>45221</v>
      </c>
      <c r="BN23" s="26" t="s">
        <v>463</v>
      </c>
      <c r="BO23" s="26" t="s">
        <v>464</v>
      </c>
      <c r="BP23" s="26" t="s">
        <v>465</v>
      </c>
      <c r="BQ23" s="26" t="s">
        <v>382</v>
      </c>
      <c r="BR23" s="26" t="s">
        <v>371</v>
      </c>
      <c r="BS23" s="51">
        <v>45199</v>
      </c>
      <c r="BT23" s="51">
        <v>45221</v>
      </c>
      <c r="BU23" s="26"/>
      <c r="BV23" s="26"/>
      <c r="BW23" s="26" t="s">
        <v>359</v>
      </c>
      <c r="BX23" s="26" t="s">
        <v>360</v>
      </c>
      <c r="BY23" s="26"/>
      <c r="BZ23" s="26"/>
      <c r="CA23" s="26" t="s">
        <v>430</v>
      </c>
      <c r="CB23" s="26" t="s">
        <v>431</v>
      </c>
      <c r="CC23" s="55"/>
      <c r="CD23" s="56"/>
      <c r="CE23" s="48"/>
      <c r="CF23" s="53"/>
      <c r="CG23" s="53"/>
      <c r="CH23" s="53"/>
      <c r="CI23" s="53"/>
      <c r="CJ23" s="53"/>
      <c r="CK23" s="53"/>
      <c r="CL23" s="53"/>
      <c r="CM23" s="53"/>
      <c r="CN23" s="72">
        <v>0</v>
      </c>
      <c r="CO23" s="72">
        <v>0</v>
      </c>
      <c r="CP23" s="72">
        <v>0</v>
      </c>
      <c r="CQ23" s="72">
        <v>0</v>
      </c>
      <c r="CR23" s="69">
        <f t="shared" si="5"/>
        <v>8619.27</v>
      </c>
      <c r="CS23" s="69">
        <f t="shared" si="6"/>
        <v>0</v>
      </c>
      <c r="CT23" s="69">
        <f t="shared" si="7"/>
        <v>8619.27</v>
      </c>
      <c r="CU23" s="26" t="s">
        <v>340</v>
      </c>
      <c r="CV23" s="26"/>
      <c r="CW23" s="26" t="s">
        <v>456</v>
      </c>
      <c r="CX23" s="26" t="s">
        <v>446</v>
      </c>
      <c r="CY23" s="26" t="s">
        <v>457</v>
      </c>
      <c r="CZ23" s="26" t="s">
        <v>391</v>
      </c>
      <c r="DA23" s="26" t="s">
        <v>392</v>
      </c>
      <c r="DB23" s="26" t="s">
        <v>393</v>
      </c>
      <c r="DC23" s="47" t="s">
        <v>466</v>
      </c>
      <c r="DD23" s="47" t="s">
        <v>467</v>
      </c>
      <c r="DE23" s="47" t="s">
        <v>344</v>
      </c>
      <c r="DF23" s="47" t="s">
        <v>395</v>
      </c>
      <c r="DG23" s="47"/>
      <c r="DH23" s="47"/>
      <c r="DI23" s="47"/>
      <c r="DJ23" s="47"/>
      <c r="DK23" s="47"/>
      <c r="DL23" s="47"/>
      <c r="DM23" s="47"/>
      <c r="DN23" s="47" t="s">
        <v>346</v>
      </c>
      <c r="DO23" s="47"/>
      <c r="DP23" s="47"/>
      <c r="DQ23" s="69">
        <f t="shared" si="8"/>
        <v>-5148.93</v>
      </c>
      <c r="DR23" s="69">
        <f t="shared" si="9"/>
        <v>0</v>
      </c>
      <c r="DS23" s="69">
        <f t="shared" si="10"/>
        <v>-5148.93</v>
      </c>
      <c r="DT23" s="53"/>
      <c r="DU23" s="53"/>
      <c r="DV23" s="53"/>
      <c r="DW23" s="53"/>
      <c r="DX23" s="53"/>
      <c r="DY23" s="53"/>
      <c r="DZ23" s="53"/>
    </row>
    <row r="24" spans="1:130" s="49" customFormat="1" ht="45" customHeight="1" x14ac:dyDescent="0.2">
      <c r="A24" s="64"/>
      <c r="C24" s="50" t="s">
        <v>468</v>
      </c>
      <c r="D24" s="50" t="s">
        <v>9</v>
      </c>
      <c r="E24" s="9" t="s">
        <v>469</v>
      </c>
      <c r="F24" s="50" t="s">
        <v>38</v>
      </c>
      <c r="G24" s="50" t="s">
        <v>382</v>
      </c>
      <c r="H24" s="50" t="str">
        <f t="shared" si="0"/>
        <v>DE</v>
      </c>
      <c r="I24" s="50" t="s">
        <v>371</v>
      </c>
      <c r="J24" s="50" t="str">
        <f t="shared" si="1"/>
        <v>MX</v>
      </c>
      <c r="K24" s="50" t="s">
        <v>450</v>
      </c>
      <c r="L24" s="50" t="s">
        <v>451</v>
      </c>
      <c r="M24" s="50" t="s">
        <v>374</v>
      </c>
      <c r="N24" s="50" t="s">
        <v>375</v>
      </c>
      <c r="O24" s="50" t="s">
        <v>470</v>
      </c>
      <c r="P24" s="50" t="s">
        <v>377</v>
      </c>
      <c r="Q24" s="26"/>
      <c r="R24" s="50" t="s">
        <v>107</v>
      </c>
      <c r="S24" s="50"/>
      <c r="T24" s="51">
        <v>45199</v>
      </c>
      <c r="U24" s="51">
        <v>45221</v>
      </c>
      <c r="V24" s="52">
        <v>260</v>
      </c>
      <c r="W24" s="50" t="s">
        <v>331</v>
      </c>
      <c r="X24" s="52">
        <v>1.843</v>
      </c>
      <c r="Y24" s="50" t="s">
        <v>332</v>
      </c>
      <c r="Z24" s="68">
        <v>0</v>
      </c>
      <c r="AA24" s="52">
        <v>1.843</v>
      </c>
      <c r="AB24" s="50" t="s">
        <v>332</v>
      </c>
      <c r="AC24" s="52">
        <v>0</v>
      </c>
      <c r="AD24" s="50" t="s">
        <v>350</v>
      </c>
      <c r="AE24" s="53">
        <v>2</v>
      </c>
      <c r="AF24" s="50" t="s">
        <v>424</v>
      </c>
      <c r="AG24" s="71">
        <v>45204.694444444445</v>
      </c>
      <c r="AH24" s="26"/>
      <c r="AI24" s="26"/>
      <c r="AJ24" s="26"/>
      <c r="AK24" s="26"/>
      <c r="AL24" s="54" t="s">
        <v>335</v>
      </c>
      <c r="AM24" s="54" t="s">
        <v>335</v>
      </c>
      <c r="AN24" s="54" t="s">
        <v>335</v>
      </c>
      <c r="AO24" s="50"/>
      <c r="AP24" s="50"/>
      <c r="AQ24" s="50"/>
      <c r="AR24" s="50"/>
      <c r="AS24" s="50"/>
      <c r="AT24" s="50" t="s">
        <v>336</v>
      </c>
      <c r="AU24" s="26" t="s">
        <v>379</v>
      </c>
      <c r="AV24" s="26" t="s">
        <v>374</v>
      </c>
      <c r="AW24" s="26" t="s">
        <v>375</v>
      </c>
      <c r="AX24" s="26"/>
      <c r="AY24" s="50" t="s">
        <v>407</v>
      </c>
      <c r="AZ24" s="54" t="s">
        <v>408</v>
      </c>
      <c r="BA24" s="51">
        <v>45204.694444444445</v>
      </c>
      <c r="BB24" s="72">
        <v>10077.36</v>
      </c>
      <c r="BC24" s="72">
        <v>0</v>
      </c>
      <c r="BD24" s="69">
        <f t="shared" si="2"/>
        <v>10077.36</v>
      </c>
      <c r="BE24" s="72">
        <v>-7199.42</v>
      </c>
      <c r="BF24" s="72">
        <v>0</v>
      </c>
      <c r="BG24" s="69">
        <f t="shared" si="3"/>
        <v>-7199.42</v>
      </c>
      <c r="BH24" s="69">
        <f t="shared" si="4"/>
        <v>2877.9400000000005</v>
      </c>
      <c r="BI24" s="47" t="s">
        <v>471</v>
      </c>
      <c r="BJ24" s="70" t="s">
        <v>382</v>
      </c>
      <c r="BK24" s="70" t="s">
        <v>371</v>
      </c>
      <c r="BL24" s="51">
        <v>45199</v>
      </c>
      <c r="BM24" s="51">
        <v>45221</v>
      </c>
      <c r="BN24" s="26" t="s">
        <v>472</v>
      </c>
      <c r="BO24" s="26" t="s">
        <v>464</v>
      </c>
      <c r="BP24" s="26" t="s">
        <v>465</v>
      </c>
      <c r="BQ24" s="26" t="s">
        <v>382</v>
      </c>
      <c r="BR24" s="26" t="s">
        <v>371</v>
      </c>
      <c r="BS24" s="51">
        <v>45199</v>
      </c>
      <c r="BT24" s="51">
        <v>45221</v>
      </c>
      <c r="BU24" s="26"/>
      <c r="BV24" s="26"/>
      <c r="BW24" s="26" t="s">
        <v>359</v>
      </c>
      <c r="BX24" s="26" t="s">
        <v>360</v>
      </c>
      <c r="BY24" s="26"/>
      <c r="BZ24" s="26"/>
      <c r="CA24" s="26" t="s">
        <v>430</v>
      </c>
      <c r="CB24" s="26" t="s">
        <v>431</v>
      </c>
      <c r="CC24" s="55"/>
      <c r="CD24" s="56"/>
      <c r="CE24" s="48"/>
      <c r="CF24" s="53"/>
      <c r="CG24" s="53"/>
      <c r="CH24" s="53"/>
      <c r="CI24" s="53"/>
      <c r="CJ24" s="53"/>
      <c r="CK24" s="53"/>
      <c r="CL24" s="53"/>
      <c r="CM24" s="53"/>
      <c r="CN24" s="72">
        <v>0</v>
      </c>
      <c r="CO24" s="72">
        <v>0</v>
      </c>
      <c r="CP24" s="72">
        <v>0</v>
      </c>
      <c r="CQ24" s="72">
        <v>0</v>
      </c>
      <c r="CR24" s="69">
        <f t="shared" si="5"/>
        <v>10077.36</v>
      </c>
      <c r="CS24" s="69">
        <f t="shared" si="6"/>
        <v>0</v>
      </c>
      <c r="CT24" s="69">
        <f t="shared" si="7"/>
        <v>10077.36</v>
      </c>
      <c r="CU24" s="26" t="s">
        <v>340</v>
      </c>
      <c r="CV24" s="26"/>
      <c r="CW24" s="26" t="s">
        <v>456</v>
      </c>
      <c r="CX24" s="26" t="s">
        <v>446</v>
      </c>
      <c r="CY24" s="26" t="s">
        <v>457</v>
      </c>
      <c r="CZ24" s="26" t="s">
        <v>391</v>
      </c>
      <c r="DA24" s="26" t="s">
        <v>392</v>
      </c>
      <c r="DB24" s="26" t="s">
        <v>393</v>
      </c>
      <c r="DC24" s="47" t="s">
        <v>466</v>
      </c>
      <c r="DD24" s="47" t="s">
        <v>467</v>
      </c>
      <c r="DE24" s="47" t="s">
        <v>344</v>
      </c>
      <c r="DF24" s="47" t="s">
        <v>395</v>
      </c>
      <c r="DG24" s="47"/>
      <c r="DH24" s="47"/>
      <c r="DI24" s="47"/>
      <c r="DJ24" s="47"/>
      <c r="DK24" s="47"/>
      <c r="DL24" s="47"/>
      <c r="DM24" s="47"/>
      <c r="DN24" s="47" t="s">
        <v>346</v>
      </c>
      <c r="DO24" s="47"/>
      <c r="DP24" s="47"/>
      <c r="DQ24" s="69">
        <f t="shared" si="8"/>
        <v>-7199.42</v>
      </c>
      <c r="DR24" s="69">
        <f t="shared" si="9"/>
        <v>0</v>
      </c>
      <c r="DS24" s="69">
        <f t="shared" si="10"/>
        <v>-7199.42</v>
      </c>
      <c r="DT24" s="53"/>
      <c r="DU24" s="53"/>
      <c r="DV24" s="53"/>
      <c r="DW24" s="53"/>
      <c r="DX24" s="53"/>
      <c r="DY24" s="53"/>
      <c r="DZ24" s="53"/>
    </row>
    <row r="25" spans="1:130" s="49" customFormat="1" ht="22.5" customHeight="1" x14ac:dyDescent="0.2">
      <c r="A25" s="64"/>
      <c r="C25" s="50" t="s">
        <v>473</v>
      </c>
      <c r="D25" s="50" t="s">
        <v>9</v>
      </c>
      <c r="E25" s="9" t="s">
        <v>474</v>
      </c>
      <c r="F25" s="50" t="s">
        <v>38</v>
      </c>
      <c r="G25" s="50" t="s">
        <v>382</v>
      </c>
      <c r="H25" s="50" t="str">
        <f t="shared" si="0"/>
        <v>DE</v>
      </c>
      <c r="I25" s="50" t="s">
        <v>371</v>
      </c>
      <c r="J25" s="50" t="str">
        <f t="shared" si="1"/>
        <v>MX</v>
      </c>
      <c r="K25" s="50" t="s">
        <v>439</v>
      </c>
      <c r="L25" s="50" t="s">
        <v>440</v>
      </c>
      <c r="M25" s="50" t="s">
        <v>374</v>
      </c>
      <c r="N25" s="50" t="s">
        <v>375</v>
      </c>
      <c r="O25" s="50" t="s">
        <v>475</v>
      </c>
      <c r="P25" s="50" t="s">
        <v>377</v>
      </c>
      <c r="Q25" s="26"/>
      <c r="R25" s="50" t="s">
        <v>107</v>
      </c>
      <c r="S25" s="50"/>
      <c r="T25" s="51">
        <v>45199</v>
      </c>
      <c r="U25" s="51">
        <v>45221</v>
      </c>
      <c r="V25" s="52">
        <v>131</v>
      </c>
      <c r="W25" s="50" t="s">
        <v>331</v>
      </c>
      <c r="X25" s="52">
        <v>0.28100000000000003</v>
      </c>
      <c r="Y25" s="50" t="s">
        <v>332</v>
      </c>
      <c r="Z25" s="68">
        <v>0</v>
      </c>
      <c r="AA25" s="52">
        <v>0.28100000000000003</v>
      </c>
      <c r="AB25" s="50" t="s">
        <v>332</v>
      </c>
      <c r="AC25" s="52">
        <v>0</v>
      </c>
      <c r="AD25" s="50" t="s">
        <v>350</v>
      </c>
      <c r="AE25" s="53">
        <v>1</v>
      </c>
      <c r="AF25" s="50" t="s">
        <v>424</v>
      </c>
      <c r="AG25" s="71">
        <v>45204.707638888889</v>
      </c>
      <c r="AH25" s="26"/>
      <c r="AI25" s="26"/>
      <c r="AJ25" s="26"/>
      <c r="AK25" s="26"/>
      <c r="AL25" s="54" t="s">
        <v>335</v>
      </c>
      <c r="AM25" s="54" t="s">
        <v>335</v>
      </c>
      <c r="AN25" s="54" t="s">
        <v>335</v>
      </c>
      <c r="AO25" s="50"/>
      <c r="AP25" s="50"/>
      <c r="AQ25" s="50"/>
      <c r="AR25" s="50"/>
      <c r="AS25" s="50"/>
      <c r="AT25" s="50" t="s">
        <v>336</v>
      </c>
      <c r="AU25" s="26" t="s">
        <v>379</v>
      </c>
      <c r="AV25" s="26" t="s">
        <v>374</v>
      </c>
      <c r="AW25" s="26" t="s">
        <v>375</v>
      </c>
      <c r="AX25" s="26"/>
      <c r="AY25" s="50" t="s">
        <v>407</v>
      </c>
      <c r="AZ25" s="54" t="s">
        <v>408</v>
      </c>
      <c r="BA25" s="51">
        <v>45204.707638888889</v>
      </c>
      <c r="BB25" s="72">
        <v>7721.43</v>
      </c>
      <c r="BC25" s="72">
        <v>0</v>
      </c>
      <c r="BD25" s="69">
        <f t="shared" si="2"/>
        <v>7721.43</v>
      </c>
      <c r="BE25" s="72">
        <v>-4789.62</v>
      </c>
      <c r="BF25" s="72">
        <v>0</v>
      </c>
      <c r="BG25" s="69">
        <f t="shared" si="3"/>
        <v>-4789.62</v>
      </c>
      <c r="BH25" s="69">
        <f t="shared" si="4"/>
        <v>2931.8100000000004</v>
      </c>
      <c r="BI25" s="47" t="s">
        <v>476</v>
      </c>
      <c r="BJ25" s="70" t="s">
        <v>382</v>
      </c>
      <c r="BK25" s="70" t="s">
        <v>371</v>
      </c>
      <c r="BL25" s="51">
        <v>45199</v>
      </c>
      <c r="BM25" s="51">
        <v>45221</v>
      </c>
      <c r="BN25" s="26" t="s">
        <v>477</v>
      </c>
      <c r="BO25" s="26" t="s">
        <v>464</v>
      </c>
      <c r="BP25" s="26" t="s">
        <v>465</v>
      </c>
      <c r="BQ25" s="26" t="s">
        <v>382</v>
      </c>
      <c r="BR25" s="26" t="s">
        <v>371</v>
      </c>
      <c r="BS25" s="51">
        <v>45199</v>
      </c>
      <c r="BT25" s="51">
        <v>45221</v>
      </c>
      <c r="BU25" s="26"/>
      <c r="BV25" s="26"/>
      <c r="BW25" s="26" t="s">
        <v>359</v>
      </c>
      <c r="BX25" s="26" t="s">
        <v>360</v>
      </c>
      <c r="BY25" s="26"/>
      <c r="BZ25" s="26"/>
      <c r="CA25" s="26" t="s">
        <v>430</v>
      </c>
      <c r="CB25" s="26" t="s">
        <v>431</v>
      </c>
      <c r="CC25" s="55"/>
      <c r="CD25" s="56"/>
      <c r="CE25" s="48"/>
      <c r="CF25" s="53"/>
      <c r="CG25" s="53"/>
      <c r="CH25" s="53"/>
      <c r="CI25" s="53"/>
      <c r="CJ25" s="53"/>
      <c r="CK25" s="53"/>
      <c r="CL25" s="53"/>
      <c r="CM25" s="53"/>
      <c r="CN25" s="72">
        <v>0</v>
      </c>
      <c r="CO25" s="72">
        <v>0</v>
      </c>
      <c r="CP25" s="72">
        <v>0</v>
      </c>
      <c r="CQ25" s="72">
        <v>0</v>
      </c>
      <c r="CR25" s="69">
        <f t="shared" si="5"/>
        <v>7721.43</v>
      </c>
      <c r="CS25" s="69">
        <f t="shared" si="6"/>
        <v>0</v>
      </c>
      <c r="CT25" s="69">
        <f t="shared" si="7"/>
        <v>7721.43</v>
      </c>
      <c r="CU25" s="26" t="s">
        <v>340</v>
      </c>
      <c r="CV25" s="26"/>
      <c r="CW25" s="26" t="s">
        <v>445</v>
      </c>
      <c r="CX25" s="26" t="s">
        <v>446</v>
      </c>
      <c r="CY25" s="26" t="s">
        <v>447</v>
      </c>
      <c r="CZ25" s="26" t="s">
        <v>391</v>
      </c>
      <c r="DA25" s="26" t="s">
        <v>392</v>
      </c>
      <c r="DB25" s="26" t="s">
        <v>393</v>
      </c>
      <c r="DC25" s="47" t="s">
        <v>466</v>
      </c>
      <c r="DD25" s="47" t="s">
        <v>467</v>
      </c>
      <c r="DE25" s="47" t="s">
        <v>344</v>
      </c>
      <c r="DF25" s="47" t="s">
        <v>395</v>
      </c>
      <c r="DG25" s="47"/>
      <c r="DH25" s="47"/>
      <c r="DI25" s="47"/>
      <c r="DJ25" s="47"/>
      <c r="DK25" s="47"/>
      <c r="DL25" s="47"/>
      <c r="DM25" s="47"/>
      <c r="DN25" s="47" t="s">
        <v>346</v>
      </c>
      <c r="DO25" s="47"/>
      <c r="DP25" s="47"/>
      <c r="DQ25" s="69">
        <f t="shared" si="8"/>
        <v>-4789.62</v>
      </c>
      <c r="DR25" s="69">
        <f t="shared" si="9"/>
        <v>0</v>
      </c>
      <c r="DS25" s="69">
        <f t="shared" si="10"/>
        <v>-4789.62</v>
      </c>
      <c r="DT25" s="53"/>
      <c r="DU25" s="53"/>
      <c r="DV25" s="53"/>
      <c r="DW25" s="53"/>
      <c r="DX25" s="53"/>
      <c r="DY25" s="53"/>
      <c r="DZ25" s="53"/>
    </row>
    <row r="26" spans="1:130" s="49" customFormat="1" ht="33.75" customHeight="1" x14ac:dyDescent="0.2">
      <c r="A26" s="64"/>
      <c r="C26" s="50" t="s">
        <v>478</v>
      </c>
      <c r="D26" s="50" t="s">
        <v>9</v>
      </c>
      <c r="E26" s="9" t="s">
        <v>479</v>
      </c>
      <c r="F26" s="50" t="s">
        <v>38</v>
      </c>
      <c r="G26" s="50" t="s">
        <v>480</v>
      </c>
      <c r="H26" s="50" t="str">
        <f t="shared" si="0"/>
        <v>TR</v>
      </c>
      <c r="I26" s="50" t="s">
        <v>371</v>
      </c>
      <c r="J26" s="50" t="str">
        <f t="shared" si="1"/>
        <v>MX</v>
      </c>
      <c r="K26" s="50" t="s">
        <v>481</v>
      </c>
      <c r="L26" s="50" t="s">
        <v>482</v>
      </c>
      <c r="M26" s="50" t="s">
        <v>374</v>
      </c>
      <c r="N26" s="50" t="s">
        <v>375</v>
      </c>
      <c r="O26" s="50" t="s">
        <v>483</v>
      </c>
      <c r="P26" s="50" t="s">
        <v>377</v>
      </c>
      <c r="Q26" s="26"/>
      <c r="R26" s="50" t="s">
        <v>107</v>
      </c>
      <c r="S26" s="50" t="s">
        <v>484</v>
      </c>
      <c r="T26" s="51">
        <v>45193</v>
      </c>
      <c r="U26" s="51">
        <v>45225</v>
      </c>
      <c r="V26" s="52">
        <v>1589.02</v>
      </c>
      <c r="W26" s="50" t="s">
        <v>331</v>
      </c>
      <c r="X26" s="52">
        <v>10.08</v>
      </c>
      <c r="Y26" s="50" t="s">
        <v>332</v>
      </c>
      <c r="Z26" s="68">
        <v>0</v>
      </c>
      <c r="AA26" s="52">
        <v>10.08</v>
      </c>
      <c r="AB26" s="50" t="s">
        <v>332</v>
      </c>
      <c r="AC26" s="52">
        <v>0</v>
      </c>
      <c r="AD26" s="50" t="s">
        <v>350</v>
      </c>
      <c r="AE26" s="53">
        <v>9</v>
      </c>
      <c r="AF26" s="50" t="s">
        <v>334</v>
      </c>
      <c r="AG26" s="71">
        <v>45204.727083333331</v>
      </c>
      <c r="AH26" s="26"/>
      <c r="AI26" s="26"/>
      <c r="AJ26" s="26"/>
      <c r="AK26" s="26"/>
      <c r="AL26" s="54" t="s">
        <v>335</v>
      </c>
      <c r="AM26" s="54" t="s">
        <v>335</v>
      </c>
      <c r="AN26" s="54" t="s">
        <v>335</v>
      </c>
      <c r="AO26" s="50"/>
      <c r="AP26" s="50"/>
      <c r="AQ26" s="50"/>
      <c r="AR26" s="50"/>
      <c r="AS26" s="50"/>
      <c r="AT26" s="50" t="s">
        <v>336</v>
      </c>
      <c r="AU26" s="26" t="s">
        <v>379</v>
      </c>
      <c r="AV26" s="26" t="s">
        <v>374</v>
      </c>
      <c r="AW26" s="26" t="s">
        <v>375</v>
      </c>
      <c r="AX26" s="26"/>
      <c r="AY26" s="50" t="s">
        <v>425</v>
      </c>
      <c r="AZ26" s="54" t="s">
        <v>408</v>
      </c>
      <c r="BA26" s="51">
        <v>45204.727083333331</v>
      </c>
      <c r="BB26" s="72">
        <v>43868.01</v>
      </c>
      <c r="BC26" s="72">
        <v>0</v>
      </c>
      <c r="BD26" s="69">
        <f t="shared" si="2"/>
        <v>43868.01</v>
      </c>
      <c r="BE26" s="72">
        <v>-37572.400000000001</v>
      </c>
      <c r="BF26" s="72">
        <v>0</v>
      </c>
      <c r="BG26" s="69">
        <f t="shared" si="3"/>
        <v>-37572.400000000001</v>
      </c>
      <c r="BH26" s="69">
        <f t="shared" si="4"/>
        <v>6295.6100000000006</v>
      </c>
      <c r="BI26" s="47" t="s">
        <v>485</v>
      </c>
      <c r="BJ26" s="70" t="s">
        <v>480</v>
      </c>
      <c r="BK26" s="70" t="s">
        <v>371</v>
      </c>
      <c r="BL26" s="51">
        <v>45193</v>
      </c>
      <c r="BM26" s="51">
        <v>45225</v>
      </c>
      <c r="BN26" s="26" t="s">
        <v>486</v>
      </c>
      <c r="BO26" s="26" t="s">
        <v>487</v>
      </c>
      <c r="BP26" s="26" t="s">
        <v>488</v>
      </c>
      <c r="BQ26" s="26" t="s">
        <v>480</v>
      </c>
      <c r="BR26" s="26" t="s">
        <v>371</v>
      </c>
      <c r="BS26" s="51">
        <v>45193</v>
      </c>
      <c r="BT26" s="51">
        <v>45225</v>
      </c>
      <c r="BU26" s="26"/>
      <c r="BV26" s="26"/>
      <c r="BW26" s="26" t="s">
        <v>359</v>
      </c>
      <c r="BX26" s="26" t="s">
        <v>360</v>
      </c>
      <c r="BY26" s="26"/>
      <c r="BZ26" s="26"/>
      <c r="CA26" s="26" t="s">
        <v>430</v>
      </c>
      <c r="CB26" s="26" t="s">
        <v>431</v>
      </c>
      <c r="CC26" s="55"/>
      <c r="CD26" s="56"/>
      <c r="CE26" s="48"/>
      <c r="CF26" s="53"/>
      <c r="CG26" s="53"/>
      <c r="CH26" s="53"/>
      <c r="CI26" s="53"/>
      <c r="CJ26" s="53"/>
      <c r="CK26" s="53"/>
      <c r="CL26" s="53"/>
      <c r="CM26" s="53"/>
      <c r="CN26" s="72">
        <v>0</v>
      </c>
      <c r="CO26" s="72">
        <v>0</v>
      </c>
      <c r="CP26" s="72">
        <v>0</v>
      </c>
      <c r="CQ26" s="72">
        <v>0</v>
      </c>
      <c r="CR26" s="69">
        <f t="shared" si="5"/>
        <v>43868.01</v>
      </c>
      <c r="CS26" s="69">
        <f t="shared" si="6"/>
        <v>0</v>
      </c>
      <c r="CT26" s="69">
        <f t="shared" si="7"/>
        <v>43868.01</v>
      </c>
      <c r="CU26" s="26" t="s">
        <v>340</v>
      </c>
      <c r="CV26" s="26"/>
      <c r="CW26" s="26" t="s">
        <v>489</v>
      </c>
      <c r="CX26" s="26" t="s">
        <v>433</v>
      </c>
      <c r="CY26" s="26" t="s">
        <v>490</v>
      </c>
      <c r="CZ26" s="26" t="s">
        <v>391</v>
      </c>
      <c r="DA26" s="26" t="s">
        <v>392</v>
      </c>
      <c r="DB26" s="26" t="s">
        <v>393</v>
      </c>
      <c r="DC26" s="47" t="s">
        <v>491</v>
      </c>
      <c r="DD26" s="47" t="s">
        <v>492</v>
      </c>
      <c r="DE26" s="47" t="s">
        <v>344</v>
      </c>
      <c r="DF26" s="47" t="s">
        <v>395</v>
      </c>
      <c r="DG26" s="47"/>
      <c r="DH26" s="47"/>
      <c r="DI26" s="47"/>
      <c r="DJ26" s="47"/>
      <c r="DK26" s="47"/>
      <c r="DL26" s="47"/>
      <c r="DM26" s="47"/>
      <c r="DN26" s="47" t="s">
        <v>346</v>
      </c>
      <c r="DO26" s="47"/>
      <c r="DP26" s="47"/>
      <c r="DQ26" s="69">
        <f t="shared" si="8"/>
        <v>-37572.400000000001</v>
      </c>
      <c r="DR26" s="69">
        <f t="shared" si="9"/>
        <v>0</v>
      </c>
      <c r="DS26" s="69">
        <f t="shared" si="10"/>
        <v>-37572.400000000001</v>
      </c>
      <c r="DT26" s="53"/>
      <c r="DU26" s="53"/>
      <c r="DV26" s="53"/>
      <c r="DW26" s="53"/>
      <c r="DX26" s="53"/>
      <c r="DY26" s="53"/>
      <c r="DZ26" s="53"/>
    </row>
    <row r="27" spans="1:130" s="49" customFormat="1" ht="33.75" customHeight="1" x14ac:dyDescent="0.2">
      <c r="A27" s="64"/>
      <c r="C27" s="50" t="s">
        <v>493</v>
      </c>
      <c r="D27" s="50" t="s">
        <v>9</v>
      </c>
      <c r="E27" s="9" t="s">
        <v>494</v>
      </c>
      <c r="F27" s="50" t="s">
        <v>38</v>
      </c>
      <c r="G27" s="50" t="s">
        <v>495</v>
      </c>
      <c r="H27" s="50" t="str">
        <f t="shared" si="0"/>
        <v>DE</v>
      </c>
      <c r="I27" s="50" t="s">
        <v>371</v>
      </c>
      <c r="J27" s="50" t="str">
        <f t="shared" si="1"/>
        <v>MX</v>
      </c>
      <c r="K27" s="50" t="s">
        <v>496</v>
      </c>
      <c r="L27" s="50" t="s">
        <v>497</v>
      </c>
      <c r="M27" s="50" t="s">
        <v>374</v>
      </c>
      <c r="N27" s="50" t="s">
        <v>375</v>
      </c>
      <c r="O27" s="50" t="s">
        <v>498</v>
      </c>
      <c r="P27" s="50" t="s">
        <v>377</v>
      </c>
      <c r="Q27" s="26"/>
      <c r="R27" s="50" t="s">
        <v>107</v>
      </c>
      <c r="S27" s="50" t="s">
        <v>499</v>
      </c>
      <c r="T27" s="51">
        <v>45217</v>
      </c>
      <c r="U27" s="51">
        <v>45238</v>
      </c>
      <c r="V27" s="52">
        <v>941.27</v>
      </c>
      <c r="W27" s="50" t="s">
        <v>331</v>
      </c>
      <c r="X27" s="52">
        <v>3.6480000000000001</v>
      </c>
      <c r="Y27" s="50" t="s">
        <v>332</v>
      </c>
      <c r="Z27" s="68">
        <v>0</v>
      </c>
      <c r="AA27" s="52">
        <v>3.6480000000000001</v>
      </c>
      <c r="AB27" s="50" t="s">
        <v>332</v>
      </c>
      <c r="AC27" s="52">
        <v>0</v>
      </c>
      <c r="AD27" s="50" t="s">
        <v>350</v>
      </c>
      <c r="AE27" s="53">
        <v>4</v>
      </c>
      <c r="AF27" s="50" t="s">
        <v>334</v>
      </c>
      <c r="AG27" s="71">
        <v>45204.731944444444</v>
      </c>
      <c r="AH27" s="26"/>
      <c r="AI27" s="26"/>
      <c r="AJ27" s="26"/>
      <c r="AK27" s="26"/>
      <c r="AL27" s="54" t="s">
        <v>335</v>
      </c>
      <c r="AM27" s="54" t="s">
        <v>335</v>
      </c>
      <c r="AN27" s="54" t="s">
        <v>335</v>
      </c>
      <c r="AO27" s="50"/>
      <c r="AP27" s="50"/>
      <c r="AQ27" s="50"/>
      <c r="AR27" s="50"/>
      <c r="AS27" s="50"/>
      <c r="AT27" s="50" t="s">
        <v>336</v>
      </c>
      <c r="AU27" s="26" t="s">
        <v>379</v>
      </c>
      <c r="AV27" s="26" t="s">
        <v>374</v>
      </c>
      <c r="AW27" s="26" t="s">
        <v>375</v>
      </c>
      <c r="AX27" s="26"/>
      <c r="AY27" s="50" t="s">
        <v>407</v>
      </c>
      <c r="AZ27" s="54" t="s">
        <v>408</v>
      </c>
      <c r="BA27" s="51">
        <v>45204.731944444444</v>
      </c>
      <c r="BB27" s="72">
        <v>15292.57</v>
      </c>
      <c r="BC27" s="72">
        <v>0</v>
      </c>
      <c r="BD27" s="69">
        <f t="shared" si="2"/>
        <v>15292.57</v>
      </c>
      <c r="BE27" s="72">
        <v>-10653.11</v>
      </c>
      <c r="BF27" s="72">
        <v>0</v>
      </c>
      <c r="BG27" s="69">
        <f t="shared" si="3"/>
        <v>-10653.11</v>
      </c>
      <c r="BH27" s="69">
        <f t="shared" si="4"/>
        <v>4639.4599999999991</v>
      </c>
      <c r="BI27" s="47"/>
      <c r="BJ27" s="70"/>
      <c r="BK27" s="70"/>
      <c r="BL27" s="51"/>
      <c r="BM27" s="51"/>
      <c r="BN27" s="26"/>
      <c r="BO27" s="26"/>
      <c r="BP27" s="26"/>
      <c r="BQ27" s="26"/>
      <c r="BR27" s="26"/>
      <c r="BS27" s="51"/>
      <c r="BT27" s="51"/>
      <c r="BU27" s="26"/>
      <c r="BV27" s="26"/>
      <c r="BW27" s="26"/>
      <c r="BX27" s="26"/>
      <c r="BY27" s="26"/>
      <c r="BZ27" s="26"/>
      <c r="CA27" s="26"/>
      <c r="CB27" s="26"/>
      <c r="CC27" s="55"/>
      <c r="CD27" s="56"/>
      <c r="CE27" s="48"/>
      <c r="CF27" s="53"/>
      <c r="CG27" s="53"/>
      <c r="CH27" s="53"/>
      <c r="CI27" s="53"/>
      <c r="CJ27" s="53"/>
      <c r="CK27" s="53"/>
      <c r="CL27" s="53"/>
      <c r="CM27" s="53"/>
      <c r="CN27" s="72">
        <v>0</v>
      </c>
      <c r="CO27" s="72">
        <v>0</v>
      </c>
      <c r="CP27" s="72">
        <v>0</v>
      </c>
      <c r="CQ27" s="72">
        <v>0</v>
      </c>
      <c r="CR27" s="69">
        <f t="shared" si="5"/>
        <v>15292.57</v>
      </c>
      <c r="CS27" s="69">
        <f t="shared" si="6"/>
        <v>0</v>
      </c>
      <c r="CT27" s="69">
        <f t="shared" si="7"/>
        <v>15292.57</v>
      </c>
      <c r="CU27" s="26" t="s">
        <v>340</v>
      </c>
      <c r="CV27" s="26"/>
      <c r="CW27" s="26" t="s">
        <v>500</v>
      </c>
      <c r="CX27" s="26" t="s">
        <v>501</v>
      </c>
      <c r="CY27" s="26" t="s">
        <v>502</v>
      </c>
      <c r="CZ27" s="26" t="s">
        <v>391</v>
      </c>
      <c r="DA27" s="26" t="s">
        <v>392</v>
      </c>
      <c r="DB27" s="26" t="s">
        <v>393</v>
      </c>
      <c r="DC27" s="47"/>
      <c r="DD27" s="47"/>
      <c r="DE27" s="47" t="s">
        <v>344</v>
      </c>
      <c r="DF27" s="47" t="s">
        <v>395</v>
      </c>
      <c r="DG27" s="47"/>
      <c r="DH27" s="47"/>
      <c r="DI27" s="47"/>
      <c r="DJ27" s="47"/>
      <c r="DK27" s="47"/>
      <c r="DL27" s="47"/>
      <c r="DM27" s="47"/>
      <c r="DN27" s="47" t="s">
        <v>346</v>
      </c>
      <c r="DO27" s="47"/>
      <c r="DP27" s="47"/>
      <c r="DQ27" s="69">
        <f t="shared" si="8"/>
        <v>-10653.11</v>
      </c>
      <c r="DR27" s="69">
        <f t="shared" si="9"/>
        <v>0</v>
      </c>
      <c r="DS27" s="69">
        <f t="shared" si="10"/>
        <v>-10653.11</v>
      </c>
      <c r="DT27" s="53"/>
      <c r="DU27" s="53"/>
      <c r="DV27" s="53"/>
      <c r="DW27" s="53"/>
      <c r="DX27" s="53"/>
      <c r="DY27" s="53"/>
      <c r="DZ27" s="53"/>
    </row>
    <row r="28" spans="1:130" s="49" customFormat="1" ht="22.5" customHeight="1" x14ac:dyDescent="0.2">
      <c r="A28" s="64"/>
      <c r="C28" s="50" t="s">
        <v>503</v>
      </c>
      <c r="D28" s="50" t="s">
        <v>9</v>
      </c>
      <c r="E28" s="9" t="s">
        <v>504</v>
      </c>
      <c r="F28" s="50" t="s">
        <v>38</v>
      </c>
      <c r="G28" s="50" t="s">
        <v>505</v>
      </c>
      <c r="H28" s="50" t="str">
        <f t="shared" si="0"/>
        <v>DE</v>
      </c>
      <c r="I28" s="50" t="s">
        <v>371</v>
      </c>
      <c r="J28" s="50" t="str">
        <f t="shared" si="1"/>
        <v>MX</v>
      </c>
      <c r="K28" s="50" t="s">
        <v>439</v>
      </c>
      <c r="L28" s="50" t="s">
        <v>440</v>
      </c>
      <c r="M28" s="50" t="s">
        <v>374</v>
      </c>
      <c r="N28" s="50" t="s">
        <v>375</v>
      </c>
      <c r="O28" s="50" t="s">
        <v>506</v>
      </c>
      <c r="P28" s="50" t="s">
        <v>377</v>
      </c>
      <c r="Q28" s="26"/>
      <c r="R28" s="50" t="s">
        <v>107</v>
      </c>
      <c r="S28" s="50" t="s">
        <v>507</v>
      </c>
      <c r="T28" s="51">
        <v>45216</v>
      </c>
      <c r="U28" s="51">
        <v>45236</v>
      </c>
      <c r="V28" s="52">
        <v>596</v>
      </c>
      <c r="W28" s="50" t="s">
        <v>331</v>
      </c>
      <c r="X28" s="52">
        <v>1.4179999999999999</v>
      </c>
      <c r="Y28" s="50" t="s">
        <v>332</v>
      </c>
      <c r="Z28" s="68">
        <v>0</v>
      </c>
      <c r="AA28" s="52">
        <v>1.4179999999999999</v>
      </c>
      <c r="AB28" s="50" t="s">
        <v>332</v>
      </c>
      <c r="AC28" s="52">
        <v>0</v>
      </c>
      <c r="AD28" s="50" t="s">
        <v>350</v>
      </c>
      <c r="AE28" s="53">
        <v>4</v>
      </c>
      <c r="AF28" s="50" t="s">
        <v>334</v>
      </c>
      <c r="AG28" s="71">
        <v>45204.794444444444</v>
      </c>
      <c r="AH28" s="26"/>
      <c r="AI28" s="26"/>
      <c r="AJ28" s="26"/>
      <c r="AK28" s="26"/>
      <c r="AL28" s="54" t="s">
        <v>335</v>
      </c>
      <c r="AM28" s="54" t="s">
        <v>335</v>
      </c>
      <c r="AN28" s="54" t="s">
        <v>335</v>
      </c>
      <c r="AO28" s="50"/>
      <c r="AP28" s="50"/>
      <c r="AQ28" s="50"/>
      <c r="AR28" s="50"/>
      <c r="AS28" s="50"/>
      <c r="AT28" s="50" t="s">
        <v>336</v>
      </c>
      <c r="AU28" s="26" t="s">
        <v>379</v>
      </c>
      <c r="AV28" s="26" t="s">
        <v>374</v>
      </c>
      <c r="AW28" s="26" t="s">
        <v>375</v>
      </c>
      <c r="AX28" s="26"/>
      <c r="AY28" s="50" t="s">
        <v>407</v>
      </c>
      <c r="AZ28" s="54" t="s">
        <v>408</v>
      </c>
      <c r="BA28" s="51">
        <v>45204.794444444444</v>
      </c>
      <c r="BB28" s="72">
        <v>10246.709999999999</v>
      </c>
      <c r="BC28" s="72">
        <v>0</v>
      </c>
      <c r="BD28" s="69">
        <f t="shared" si="2"/>
        <v>10246.709999999999</v>
      </c>
      <c r="BE28" s="72">
        <v>-6940.27</v>
      </c>
      <c r="BF28" s="72">
        <v>0</v>
      </c>
      <c r="BG28" s="69">
        <f t="shared" si="3"/>
        <v>-6940.27</v>
      </c>
      <c r="BH28" s="69">
        <f t="shared" si="4"/>
        <v>3306.4399999999987</v>
      </c>
      <c r="BI28" s="47" t="s">
        <v>508</v>
      </c>
      <c r="BJ28" s="70" t="s">
        <v>509</v>
      </c>
      <c r="BK28" s="70" t="s">
        <v>371</v>
      </c>
      <c r="BL28" s="51">
        <v>45216</v>
      </c>
      <c r="BM28" s="51">
        <v>45238</v>
      </c>
      <c r="BN28" s="26" t="s">
        <v>510</v>
      </c>
      <c r="BO28" s="26" t="s">
        <v>511</v>
      </c>
      <c r="BP28" s="26" t="s">
        <v>512</v>
      </c>
      <c r="BQ28" s="26" t="s">
        <v>509</v>
      </c>
      <c r="BR28" s="26" t="s">
        <v>371</v>
      </c>
      <c r="BS28" s="51">
        <v>45216</v>
      </c>
      <c r="BT28" s="51">
        <v>45238</v>
      </c>
      <c r="BU28" s="26"/>
      <c r="BV28" s="26"/>
      <c r="BW28" s="26" t="s">
        <v>359</v>
      </c>
      <c r="BX28" s="26" t="s">
        <v>360</v>
      </c>
      <c r="BY28" s="26"/>
      <c r="BZ28" s="26"/>
      <c r="CA28" s="26" t="s">
        <v>430</v>
      </c>
      <c r="CB28" s="26" t="s">
        <v>431</v>
      </c>
      <c r="CC28" s="55"/>
      <c r="CD28" s="56"/>
      <c r="CE28" s="48"/>
      <c r="CF28" s="53"/>
      <c r="CG28" s="53"/>
      <c r="CH28" s="53"/>
      <c r="CI28" s="53"/>
      <c r="CJ28" s="53"/>
      <c r="CK28" s="53"/>
      <c r="CL28" s="53"/>
      <c r="CM28" s="53"/>
      <c r="CN28" s="72">
        <v>0</v>
      </c>
      <c r="CO28" s="72">
        <v>0</v>
      </c>
      <c r="CP28" s="72">
        <v>0</v>
      </c>
      <c r="CQ28" s="72">
        <v>0</v>
      </c>
      <c r="CR28" s="69">
        <f t="shared" si="5"/>
        <v>10246.709999999999</v>
      </c>
      <c r="CS28" s="69">
        <f t="shared" si="6"/>
        <v>0</v>
      </c>
      <c r="CT28" s="69">
        <f t="shared" si="7"/>
        <v>10246.709999999999</v>
      </c>
      <c r="CU28" s="26" t="s">
        <v>340</v>
      </c>
      <c r="CV28" s="26"/>
      <c r="CW28" s="26" t="s">
        <v>445</v>
      </c>
      <c r="CX28" s="26" t="s">
        <v>446</v>
      </c>
      <c r="CY28" s="26" t="s">
        <v>447</v>
      </c>
      <c r="CZ28" s="26" t="s">
        <v>391</v>
      </c>
      <c r="DA28" s="26" t="s">
        <v>392</v>
      </c>
      <c r="DB28" s="26" t="s">
        <v>393</v>
      </c>
      <c r="DC28" s="47"/>
      <c r="DD28" s="47" t="s">
        <v>513</v>
      </c>
      <c r="DE28" s="47" t="s">
        <v>344</v>
      </c>
      <c r="DF28" s="47" t="s">
        <v>395</v>
      </c>
      <c r="DG28" s="47"/>
      <c r="DH28" s="47"/>
      <c r="DI28" s="47"/>
      <c r="DJ28" s="47"/>
      <c r="DK28" s="47"/>
      <c r="DL28" s="47"/>
      <c r="DM28" s="47"/>
      <c r="DN28" s="47" t="s">
        <v>346</v>
      </c>
      <c r="DO28" s="47"/>
      <c r="DP28" s="47"/>
      <c r="DQ28" s="69">
        <f t="shared" si="8"/>
        <v>-6940.27</v>
      </c>
      <c r="DR28" s="69">
        <f t="shared" si="9"/>
        <v>0</v>
      </c>
      <c r="DS28" s="69">
        <f t="shared" si="10"/>
        <v>-6940.27</v>
      </c>
      <c r="DT28" s="53"/>
      <c r="DU28" s="53"/>
      <c r="DV28" s="53"/>
      <c r="DW28" s="53"/>
      <c r="DX28" s="53"/>
      <c r="DY28" s="53"/>
      <c r="DZ28" s="53"/>
    </row>
    <row r="29" spans="1:130" s="49" customFormat="1" ht="22.5" customHeight="1" x14ac:dyDescent="0.2">
      <c r="A29" s="64"/>
      <c r="C29" s="50" t="s">
        <v>514</v>
      </c>
      <c r="D29" s="50" t="s">
        <v>9</v>
      </c>
      <c r="E29" s="9" t="s">
        <v>515</v>
      </c>
      <c r="F29" s="50" t="s">
        <v>38</v>
      </c>
      <c r="G29" s="50" t="s">
        <v>382</v>
      </c>
      <c r="H29" s="50" t="str">
        <f t="shared" si="0"/>
        <v>DE</v>
      </c>
      <c r="I29" s="50" t="s">
        <v>371</v>
      </c>
      <c r="J29" s="50" t="str">
        <f t="shared" si="1"/>
        <v>MX</v>
      </c>
      <c r="K29" s="50" t="s">
        <v>439</v>
      </c>
      <c r="L29" s="50" t="s">
        <v>440</v>
      </c>
      <c r="M29" s="50" t="s">
        <v>374</v>
      </c>
      <c r="N29" s="50" t="s">
        <v>375</v>
      </c>
      <c r="O29" s="50" t="s">
        <v>516</v>
      </c>
      <c r="P29" s="50" t="s">
        <v>377</v>
      </c>
      <c r="Q29" s="26"/>
      <c r="R29" s="50" t="s">
        <v>107</v>
      </c>
      <c r="S29" s="50" t="s">
        <v>517</v>
      </c>
      <c r="T29" s="51">
        <v>45230</v>
      </c>
      <c r="U29" s="51">
        <v>45253</v>
      </c>
      <c r="V29" s="52">
        <v>94</v>
      </c>
      <c r="W29" s="50" t="s">
        <v>331</v>
      </c>
      <c r="X29" s="52">
        <v>0.26300000000000001</v>
      </c>
      <c r="Y29" s="50" t="s">
        <v>332</v>
      </c>
      <c r="Z29" s="68">
        <v>0</v>
      </c>
      <c r="AA29" s="52">
        <v>0.26300000000000001</v>
      </c>
      <c r="AB29" s="50" t="s">
        <v>332</v>
      </c>
      <c r="AC29" s="52">
        <v>0</v>
      </c>
      <c r="AD29" s="50" t="s">
        <v>350</v>
      </c>
      <c r="AE29" s="53">
        <v>0</v>
      </c>
      <c r="AF29" s="50" t="s">
        <v>334</v>
      </c>
      <c r="AG29" s="71">
        <v>45204.854166666664</v>
      </c>
      <c r="AH29" s="26"/>
      <c r="AI29" s="26"/>
      <c r="AJ29" s="26"/>
      <c r="AK29" s="26"/>
      <c r="AL29" s="54" t="s">
        <v>335</v>
      </c>
      <c r="AM29" s="54" t="s">
        <v>335</v>
      </c>
      <c r="AN29" s="54" t="s">
        <v>335</v>
      </c>
      <c r="AO29" s="50"/>
      <c r="AP29" s="50"/>
      <c r="AQ29" s="50"/>
      <c r="AR29" s="50"/>
      <c r="AS29" s="50"/>
      <c r="AT29" s="50" t="s">
        <v>336</v>
      </c>
      <c r="AU29" s="26" t="s">
        <v>379</v>
      </c>
      <c r="AV29" s="26" t="s">
        <v>374</v>
      </c>
      <c r="AW29" s="26" t="s">
        <v>375</v>
      </c>
      <c r="AX29" s="26"/>
      <c r="AY29" s="50" t="s">
        <v>425</v>
      </c>
      <c r="AZ29" s="54" t="s">
        <v>408</v>
      </c>
      <c r="BA29" s="51">
        <v>45204.854166666664</v>
      </c>
      <c r="BB29" s="72">
        <v>7799.77</v>
      </c>
      <c r="BC29" s="72">
        <v>0</v>
      </c>
      <c r="BD29" s="69">
        <f t="shared" si="2"/>
        <v>7799.77</v>
      </c>
      <c r="BE29" s="72">
        <v>-2158.85</v>
      </c>
      <c r="BF29" s="72">
        <v>0</v>
      </c>
      <c r="BG29" s="69">
        <f t="shared" si="3"/>
        <v>-2158.85</v>
      </c>
      <c r="BH29" s="69">
        <f t="shared" si="4"/>
        <v>5640.92</v>
      </c>
      <c r="BI29" s="47" t="s">
        <v>518</v>
      </c>
      <c r="BJ29" s="70" t="s">
        <v>382</v>
      </c>
      <c r="BK29" s="70" t="s">
        <v>371</v>
      </c>
      <c r="BL29" s="51">
        <v>45230</v>
      </c>
      <c r="BM29" s="51">
        <v>45252</v>
      </c>
      <c r="BN29" s="26" t="s">
        <v>519</v>
      </c>
      <c r="BO29" s="26" t="s">
        <v>520</v>
      </c>
      <c r="BP29" s="26" t="s">
        <v>521</v>
      </c>
      <c r="BQ29" s="26" t="s">
        <v>382</v>
      </c>
      <c r="BR29" s="26" t="s">
        <v>371</v>
      </c>
      <c r="BS29" s="51">
        <v>45230</v>
      </c>
      <c r="BT29" s="51">
        <v>45252</v>
      </c>
      <c r="BU29" s="26"/>
      <c r="BV29" s="26"/>
      <c r="BW29" s="26" t="s">
        <v>359</v>
      </c>
      <c r="BX29" s="26" t="s">
        <v>360</v>
      </c>
      <c r="BY29" s="26"/>
      <c r="BZ29" s="26"/>
      <c r="CA29" s="26" t="s">
        <v>430</v>
      </c>
      <c r="CB29" s="26" t="s">
        <v>431</v>
      </c>
      <c r="CC29" s="55"/>
      <c r="CD29" s="56"/>
      <c r="CE29" s="48"/>
      <c r="CF29" s="53"/>
      <c r="CG29" s="53"/>
      <c r="CH29" s="53"/>
      <c r="CI29" s="53"/>
      <c r="CJ29" s="53"/>
      <c r="CK29" s="53"/>
      <c r="CL29" s="53"/>
      <c r="CM29" s="53"/>
      <c r="CN29" s="72">
        <v>0</v>
      </c>
      <c r="CO29" s="72">
        <v>0</v>
      </c>
      <c r="CP29" s="72">
        <v>0</v>
      </c>
      <c r="CQ29" s="72">
        <v>0</v>
      </c>
      <c r="CR29" s="69">
        <f t="shared" si="5"/>
        <v>7799.77</v>
      </c>
      <c r="CS29" s="69">
        <f t="shared" si="6"/>
        <v>0</v>
      </c>
      <c r="CT29" s="69">
        <f t="shared" si="7"/>
        <v>7799.77</v>
      </c>
      <c r="CU29" s="26" t="s">
        <v>340</v>
      </c>
      <c r="CV29" s="26"/>
      <c r="CW29" s="26" t="s">
        <v>445</v>
      </c>
      <c r="CX29" s="26" t="s">
        <v>446</v>
      </c>
      <c r="CY29" s="26" t="s">
        <v>447</v>
      </c>
      <c r="CZ29" s="26" t="s">
        <v>391</v>
      </c>
      <c r="DA29" s="26" t="s">
        <v>392</v>
      </c>
      <c r="DB29" s="26" t="s">
        <v>393</v>
      </c>
      <c r="DC29" s="47" t="s">
        <v>522</v>
      </c>
      <c r="DD29" s="47" t="s">
        <v>523</v>
      </c>
      <c r="DE29" s="47" t="s">
        <v>344</v>
      </c>
      <c r="DF29" s="47" t="s">
        <v>395</v>
      </c>
      <c r="DG29" s="47"/>
      <c r="DH29" s="47"/>
      <c r="DI29" s="47"/>
      <c r="DJ29" s="47"/>
      <c r="DK29" s="47"/>
      <c r="DL29" s="47"/>
      <c r="DM29" s="47"/>
      <c r="DN29" s="47" t="s">
        <v>346</v>
      </c>
      <c r="DO29" s="47"/>
      <c r="DP29" s="47"/>
      <c r="DQ29" s="69">
        <f t="shared" si="8"/>
        <v>-2158.85</v>
      </c>
      <c r="DR29" s="69">
        <f t="shared" si="9"/>
        <v>0</v>
      </c>
      <c r="DS29" s="69">
        <f t="shared" si="10"/>
        <v>-2158.85</v>
      </c>
      <c r="DT29" s="53"/>
      <c r="DU29" s="53"/>
      <c r="DV29" s="53"/>
      <c r="DW29" s="53"/>
      <c r="DX29" s="53"/>
      <c r="DY29" s="53"/>
      <c r="DZ29" s="53"/>
    </row>
    <row r="30" spans="1:130" s="49" customFormat="1" ht="22.5" customHeight="1" x14ac:dyDescent="0.2">
      <c r="A30" s="64"/>
      <c r="C30" s="50" t="s">
        <v>524</v>
      </c>
      <c r="D30" s="50" t="s">
        <v>9</v>
      </c>
      <c r="E30" s="9" t="s">
        <v>525</v>
      </c>
      <c r="F30" s="50" t="s">
        <v>38</v>
      </c>
      <c r="G30" s="50" t="s">
        <v>382</v>
      </c>
      <c r="H30" s="50" t="str">
        <f t="shared" si="0"/>
        <v>DE</v>
      </c>
      <c r="I30" s="50" t="s">
        <v>371</v>
      </c>
      <c r="J30" s="50" t="str">
        <f t="shared" si="1"/>
        <v>MX</v>
      </c>
      <c r="K30" s="50" t="s">
        <v>450</v>
      </c>
      <c r="L30" s="50" t="s">
        <v>451</v>
      </c>
      <c r="M30" s="50" t="s">
        <v>374</v>
      </c>
      <c r="N30" s="50" t="s">
        <v>375</v>
      </c>
      <c r="O30" s="50" t="s">
        <v>526</v>
      </c>
      <c r="P30" s="50" t="s">
        <v>377</v>
      </c>
      <c r="Q30" s="26"/>
      <c r="R30" s="50" t="s">
        <v>107</v>
      </c>
      <c r="S30" s="50" t="s">
        <v>527</v>
      </c>
      <c r="T30" s="51">
        <v>45209</v>
      </c>
      <c r="U30" s="51">
        <v>45232</v>
      </c>
      <c r="V30" s="52">
        <v>64</v>
      </c>
      <c r="W30" s="50" t="s">
        <v>331</v>
      </c>
      <c r="X30" s="52">
        <v>0.01</v>
      </c>
      <c r="Y30" s="50" t="s">
        <v>332</v>
      </c>
      <c r="Z30" s="68">
        <v>0</v>
      </c>
      <c r="AA30" s="52">
        <v>6.4000000000000001E-2</v>
      </c>
      <c r="AB30" s="50" t="s">
        <v>332</v>
      </c>
      <c r="AC30" s="52">
        <v>0</v>
      </c>
      <c r="AD30" s="50" t="s">
        <v>350</v>
      </c>
      <c r="AE30" s="53">
        <v>1</v>
      </c>
      <c r="AF30" s="50" t="s">
        <v>334</v>
      </c>
      <c r="AG30" s="71">
        <v>45204.861111111109</v>
      </c>
      <c r="AH30" s="26"/>
      <c r="AI30" s="26"/>
      <c r="AJ30" s="26"/>
      <c r="AK30" s="26"/>
      <c r="AL30" s="54" t="s">
        <v>335</v>
      </c>
      <c r="AM30" s="54" t="s">
        <v>335</v>
      </c>
      <c r="AN30" s="54" t="s">
        <v>335</v>
      </c>
      <c r="AO30" s="50"/>
      <c r="AP30" s="50"/>
      <c r="AQ30" s="50"/>
      <c r="AR30" s="50"/>
      <c r="AS30" s="50"/>
      <c r="AT30" s="50" t="s">
        <v>336</v>
      </c>
      <c r="AU30" s="26" t="s">
        <v>379</v>
      </c>
      <c r="AV30" s="26" t="s">
        <v>374</v>
      </c>
      <c r="AW30" s="26" t="s">
        <v>375</v>
      </c>
      <c r="AX30" s="26"/>
      <c r="AY30" s="50" t="s">
        <v>425</v>
      </c>
      <c r="AZ30" s="54" t="s">
        <v>408</v>
      </c>
      <c r="BA30" s="51">
        <v>45204.861111111109</v>
      </c>
      <c r="BB30" s="72">
        <v>7799.77</v>
      </c>
      <c r="BC30" s="72">
        <v>0</v>
      </c>
      <c r="BD30" s="69">
        <f t="shared" si="2"/>
        <v>7799.77</v>
      </c>
      <c r="BE30" s="72">
        <v>-4499.13</v>
      </c>
      <c r="BF30" s="72">
        <v>0</v>
      </c>
      <c r="BG30" s="69">
        <f t="shared" si="3"/>
        <v>-4499.13</v>
      </c>
      <c r="BH30" s="69">
        <f t="shared" si="4"/>
        <v>3300.6400000000003</v>
      </c>
      <c r="BI30" s="47" t="s">
        <v>528</v>
      </c>
      <c r="BJ30" s="70" t="s">
        <v>382</v>
      </c>
      <c r="BK30" s="70" t="s">
        <v>371</v>
      </c>
      <c r="BL30" s="51">
        <v>45209</v>
      </c>
      <c r="BM30" s="51">
        <v>45229</v>
      </c>
      <c r="BN30" s="26" t="s">
        <v>529</v>
      </c>
      <c r="BO30" s="26" t="s">
        <v>530</v>
      </c>
      <c r="BP30" s="26" t="s">
        <v>531</v>
      </c>
      <c r="BQ30" s="26" t="s">
        <v>382</v>
      </c>
      <c r="BR30" s="26" t="s">
        <v>371</v>
      </c>
      <c r="BS30" s="51">
        <v>45209</v>
      </c>
      <c r="BT30" s="51">
        <v>45229</v>
      </c>
      <c r="BU30" s="26"/>
      <c r="BV30" s="26"/>
      <c r="BW30" s="26" t="s">
        <v>359</v>
      </c>
      <c r="BX30" s="26" t="s">
        <v>360</v>
      </c>
      <c r="BY30" s="26"/>
      <c r="BZ30" s="26"/>
      <c r="CA30" s="26" t="s">
        <v>430</v>
      </c>
      <c r="CB30" s="26" t="s">
        <v>431</v>
      </c>
      <c r="CC30" s="55"/>
      <c r="CD30" s="56"/>
      <c r="CE30" s="48"/>
      <c r="CF30" s="53"/>
      <c r="CG30" s="53"/>
      <c r="CH30" s="53"/>
      <c r="CI30" s="53"/>
      <c r="CJ30" s="53"/>
      <c r="CK30" s="53"/>
      <c r="CL30" s="53"/>
      <c r="CM30" s="53"/>
      <c r="CN30" s="72">
        <v>0</v>
      </c>
      <c r="CO30" s="72">
        <v>0</v>
      </c>
      <c r="CP30" s="72">
        <v>0</v>
      </c>
      <c r="CQ30" s="72">
        <v>0</v>
      </c>
      <c r="CR30" s="69">
        <f t="shared" si="5"/>
        <v>7799.77</v>
      </c>
      <c r="CS30" s="69">
        <f t="shared" si="6"/>
        <v>0</v>
      </c>
      <c r="CT30" s="69">
        <f t="shared" si="7"/>
        <v>7799.77</v>
      </c>
      <c r="CU30" s="26" t="s">
        <v>340</v>
      </c>
      <c r="CV30" s="26"/>
      <c r="CW30" s="26" t="s">
        <v>456</v>
      </c>
      <c r="CX30" s="26" t="s">
        <v>446</v>
      </c>
      <c r="CY30" s="26" t="s">
        <v>457</v>
      </c>
      <c r="CZ30" s="26" t="s">
        <v>391</v>
      </c>
      <c r="DA30" s="26" t="s">
        <v>392</v>
      </c>
      <c r="DB30" s="26" t="s">
        <v>393</v>
      </c>
      <c r="DC30" s="47" t="s">
        <v>532</v>
      </c>
      <c r="DD30" s="47" t="s">
        <v>533</v>
      </c>
      <c r="DE30" s="47" t="s">
        <v>344</v>
      </c>
      <c r="DF30" s="47" t="s">
        <v>395</v>
      </c>
      <c r="DG30" s="47"/>
      <c r="DH30" s="47"/>
      <c r="DI30" s="47"/>
      <c r="DJ30" s="47"/>
      <c r="DK30" s="47"/>
      <c r="DL30" s="47"/>
      <c r="DM30" s="47"/>
      <c r="DN30" s="47" t="s">
        <v>346</v>
      </c>
      <c r="DO30" s="47"/>
      <c r="DP30" s="47"/>
      <c r="DQ30" s="69">
        <f t="shared" si="8"/>
        <v>-4499.13</v>
      </c>
      <c r="DR30" s="69">
        <f t="shared" si="9"/>
        <v>0</v>
      </c>
      <c r="DS30" s="69">
        <f t="shared" si="10"/>
        <v>-4499.13</v>
      </c>
      <c r="DT30" s="53"/>
      <c r="DU30" s="53"/>
      <c r="DV30" s="53"/>
      <c r="DW30" s="53"/>
      <c r="DX30" s="53"/>
      <c r="DY30" s="53"/>
      <c r="DZ30" s="53"/>
    </row>
    <row r="31" spans="1:130" s="49" customFormat="1" ht="67.5" customHeight="1" x14ac:dyDescent="0.2">
      <c r="A31" s="64"/>
      <c r="C31" s="50" t="s">
        <v>534</v>
      </c>
      <c r="D31" s="50" t="s">
        <v>7</v>
      </c>
      <c r="E31" s="9" t="s">
        <v>535</v>
      </c>
      <c r="F31" s="50" t="s">
        <v>40</v>
      </c>
      <c r="G31" s="50" t="s">
        <v>536</v>
      </c>
      <c r="H31" s="50" t="str">
        <f t="shared" si="0"/>
        <v>DE</v>
      </c>
      <c r="I31" s="50" t="s">
        <v>537</v>
      </c>
      <c r="J31" s="50" t="str">
        <f t="shared" si="1"/>
        <v>MX</v>
      </c>
      <c r="K31" s="50" t="s">
        <v>538</v>
      </c>
      <c r="L31" s="50" t="s">
        <v>539</v>
      </c>
      <c r="M31" s="50" t="s">
        <v>374</v>
      </c>
      <c r="N31" s="50" t="s">
        <v>375</v>
      </c>
      <c r="O31" s="50" t="s">
        <v>540</v>
      </c>
      <c r="P31" s="50" t="s">
        <v>377</v>
      </c>
      <c r="Q31" s="26"/>
      <c r="R31" s="50" t="s">
        <v>107</v>
      </c>
      <c r="S31" s="50" t="s">
        <v>541</v>
      </c>
      <c r="T31" s="51">
        <v>45210.436805555553</v>
      </c>
      <c r="U31" s="51">
        <v>45212.436805555553</v>
      </c>
      <c r="V31" s="52">
        <v>841.5</v>
      </c>
      <c r="W31" s="50" t="s">
        <v>331</v>
      </c>
      <c r="X31" s="52">
        <v>0</v>
      </c>
      <c r="Y31" s="50" t="s">
        <v>332</v>
      </c>
      <c r="Z31" s="68">
        <v>0</v>
      </c>
      <c r="AA31" s="52">
        <v>841.5</v>
      </c>
      <c r="AB31" s="50" t="s">
        <v>331</v>
      </c>
      <c r="AC31" s="52">
        <v>0</v>
      </c>
      <c r="AD31" s="50" t="s">
        <v>350</v>
      </c>
      <c r="AE31" s="53">
        <v>5</v>
      </c>
      <c r="AF31" s="50" t="s">
        <v>334</v>
      </c>
      <c r="AG31" s="71">
        <v>45205.6875</v>
      </c>
      <c r="AH31" s="26"/>
      <c r="AI31" s="26"/>
      <c r="AJ31" s="26"/>
      <c r="AK31" s="26"/>
      <c r="AL31" s="54" t="s">
        <v>335</v>
      </c>
      <c r="AM31" s="54" t="s">
        <v>335</v>
      </c>
      <c r="AN31" s="54" t="s">
        <v>335</v>
      </c>
      <c r="AO31" s="50"/>
      <c r="AP31" s="50"/>
      <c r="AQ31" s="50"/>
      <c r="AR31" s="50"/>
      <c r="AS31" s="50"/>
      <c r="AT31" s="50" t="s">
        <v>336</v>
      </c>
      <c r="AU31" s="26" t="s">
        <v>542</v>
      </c>
      <c r="AV31" s="26" t="s">
        <v>374</v>
      </c>
      <c r="AW31" s="26" t="s">
        <v>375</v>
      </c>
      <c r="AX31" s="26"/>
      <c r="AY31" s="50" t="s">
        <v>407</v>
      </c>
      <c r="AZ31" s="54" t="s">
        <v>408</v>
      </c>
      <c r="BA31" s="51">
        <v>45205.6875</v>
      </c>
      <c r="BB31" s="72">
        <v>47868.88</v>
      </c>
      <c r="BC31" s="72">
        <v>0</v>
      </c>
      <c r="BD31" s="69">
        <f t="shared" si="2"/>
        <v>47868.88</v>
      </c>
      <c r="BE31" s="72">
        <v>-43221.8</v>
      </c>
      <c r="BF31" s="72">
        <v>-1255.1400000000001</v>
      </c>
      <c r="BG31" s="69">
        <f t="shared" si="3"/>
        <v>-44476.94</v>
      </c>
      <c r="BH31" s="69">
        <f t="shared" si="4"/>
        <v>3391.9399999999951</v>
      </c>
      <c r="BI31" s="47" t="s">
        <v>543</v>
      </c>
      <c r="BJ31" s="70" t="s">
        <v>536</v>
      </c>
      <c r="BK31" s="70" t="s">
        <v>537</v>
      </c>
      <c r="BL31" s="51">
        <v>45210.436805555553</v>
      </c>
      <c r="BM31" s="51">
        <v>45212.436805555553</v>
      </c>
      <c r="BN31" s="26" t="s">
        <v>544</v>
      </c>
      <c r="BO31" s="26"/>
      <c r="BP31" s="26" t="s">
        <v>545</v>
      </c>
      <c r="BQ31" s="26" t="s">
        <v>536</v>
      </c>
      <c r="BR31" s="26" t="s">
        <v>537</v>
      </c>
      <c r="BS31" s="51">
        <v>45210.436805555553</v>
      </c>
      <c r="BT31" s="51">
        <v>45212.436805555553</v>
      </c>
      <c r="BU31" s="26" t="s">
        <v>361</v>
      </c>
      <c r="BV31" s="26" t="s">
        <v>362</v>
      </c>
      <c r="BW31" s="26" t="s">
        <v>359</v>
      </c>
      <c r="BX31" s="26" t="s">
        <v>360</v>
      </c>
      <c r="BY31" s="26"/>
      <c r="BZ31" s="26"/>
      <c r="CA31" s="26" t="s">
        <v>546</v>
      </c>
      <c r="CB31" s="26" t="s">
        <v>547</v>
      </c>
      <c r="CC31" s="55"/>
      <c r="CD31" s="56"/>
      <c r="CE31" s="48"/>
      <c r="CF31" s="53"/>
      <c r="CG31" s="53"/>
      <c r="CH31" s="53"/>
      <c r="CI31" s="53"/>
      <c r="CJ31" s="53"/>
      <c r="CK31" s="53"/>
      <c r="CL31" s="53"/>
      <c r="CM31" s="53"/>
      <c r="CN31" s="72">
        <v>0</v>
      </c>
      <c r="CO31" s="72">
        <v>0</v>
      </c>
      <c r="CP31" s="72">
        <v>0</v>
      </c>
      <c r="CQ31" s="72">
        <v>0</v>
      </c>
      <c r="CR31" s="69">
        <f t="shared" si="5"/>
        <v>47868.88</v>
      </c>
      <c r="CS31" s="69">
        <f t="shared" si="6"/>
        <v>0</v>
      </c>
      <c r="CT31" s="69">
        <f t="shared" si="7"/>
        <v>47868.88</v>
      </c>
      <c r="CU31" s="26" t="s">
        <v>340</v>
      </c>
      <c r="CV31" s="26"/>
      <c r="CW31" s="26" t="s">
        <v>548</v>
      </c>
      <c r="CX31" s="26" t="s">
        <v>549</v>
      </c>
      <c r="CY31" s="26" t="s">
        <v>550</v>
      </c>
      <c r="CZ31" s="26" t="s">
        <v>391</v>
      </c>
      <c r="DA31" s="26" t="s">
        <v>392</v>
      </c>
      <c r="DB31" s="26" t="s">
        <v>393</v>
      </c>
      <c r="DC31" s="47"/>
      <c r="DD31" s="47"/>
      <c r="DE31" s="47" t="s">
        <v>344</v>
      </c>
      <c r="DF31" s="47" t="s">
        <v>395</v>
      </c>
      <c r="DG31" s="47"/>
      <c r="DH31" s="47"/>
      <c r="DI31" s="47" t="s">
        <v>361</v>
      </c>
      <c r="DJ31" s="47" t="s">
        <v>362</v>
      </c>
      <c r="DK31" s="47"/>
      <c r="DL31" s="47"/>
      <c r="DM31" s="47"/>
      <c r="DN31" s="47" t="s">
        <v>346</v>
      </c>
      <c r="DO31" s="47"/>
      <c r="DP31" s="47"/>
      <c r="DQ31" s="69">
        <f t="shared" si="8"/>
        <v>-43221.8</v>
      </c>
      <c r="DR31" s="69">
        <f t="shared" si="9"/>
        <v>-1255.1400000000001</v>
      </c>
      <c r="DS31" s="69">
        <f t="shared" si="10"/>
        <v>-44476.94</v>
      </c>
      <c r="DT31" s="53"/>
      <c r="DU31" s="53"/>
      <c r="DV31" s="53"/>
      <c r="DW31" s="53"/>
      <c r="DX31" s="53"/>
      <c r="DY31" s="53"/>
      <c r="DZ31" s="53"/>
    </row>
    <row r="32" spans="1:130" s="49" customFormat="1" ht="22.5" customHeight="1" x14ac:dyDescent="0.2">
      <c r="A32" s="64"/>
      <c r="C32" s="50" t="s">
        <v>551</v>
      </c>
      <c r="D32" s="50" t="s">
        <v>7</v>
      </c>
      <c r="E32" s="9" t="s">
        <v>552</v>
      </c>
      <c r="F32" s="50" t="s">
        <v>40</v>
      </c>
      <c r="G32" s="50" t="s">
        <v>536</v>
      </c>
      <c r="H32" s="50" t="str">
        <f t="shared" si="0"/>
        <v>DE</v>
      </c>
      <c r="I32" s="50" t="s">
        <v>537</v>
      </c>
      <c r="J32" s="50" t="str">
        <f t="shared" si="1"/>
        <v>MX</v>
      </c>
      <c r="K32" s="50" t="s">
        <v>553</v>
      </c>
      <c r="L32" s="50" t="s">
        <v>554</v>
      </c>
      <c r="M32" s="50" t="s">
        <v>374</v>
      </c>
      <c r="N32" s="50" t="s">
        <v>375</v>
      </c>
      <c r="O32" s="50" t="s">
        <v>555</v>
      </c>
      <c r="P32" s="50" t="s">
        <v>377</v>
      </c>
      <c r="Q32" s="26"/>
      <c r="R32" s="50" t="s">
        <v>107</v>
      </c>
      <c r="S32" s="50" t="s">
        <v>556</v>
      </c>
      <c r="T32" s="51">
        <v>45184.511111111111</v>
      </c>
      <c r="U32" s="51">
        <v>45191.511111111111</v>
      </c>
      <c r="V32" s="52">
        <v>5150</v>
      </c>
      <c r="W32" s="50" t="s">
        <v>331</v>
      </c>
      <c r="X32" s="52">
        <v>0</v>
      </c>
      <c r="Y32" s="50" t="s">
        <v>332</v>
      </c>
      <c r="Z32" s="68">
        <v>0</v>
      </c>
      <c r="AA32" s="52">
        <v>5150</v>
      </c>
      <c r="AB32" s="50" t="s">
        <v>331</v>
      </c>
      <c r="AC32" s="52">
        <v>0</v>
      </c>
      <c r="AD32" s="50" t="s">
        <v>350</v>
      </c>
      <c r="AE32" s="53">
        <v>5</v>
      </c>
      <c r="AF32" s="50" t="s">
        <v>334</v>
      </c>
      <c r="AG32" s="71">
        <v>45205.763194444444</v>
      </c>
      <c r="AH32" s="26"/>
      <c r="AI32" s="26"/>
      <c r="AJ32" s="26"/>
      <c r="AK32" s="26"/>
      <c r="AL32" s="54" t="s">
        <v>335</v>
      </c>
      <c r="AM32" s="54" t="s">
        <v>335</v>
      </c>
      <c r="AN32" s="54" t="s">
        <v>335</v>
      </c>
      <c r="AO32" s="50"/>
      <c r="AP32" s="50"/>
      <c r="AQ32" s="50"/>
      <c r="AR32" s="50"/>
      <c r="AS32" s="50"/>
      <c r="AT32" s="50" t="s">
        <v>336</v>
      </c>
      <c r="AU32" s="26" t="s">
        <v>542</v>
      </c>
      <c r="AV32" s="26" t="s">
        <v>374</v>
      </c>
      <c r="AW32" s="26" t="s">
        <v>375</v>
      </c>
      <c r="AX32" s="26"/>
      <c r="AY32" s="50" t="s">
        <v>407</v>
      </c>
      <c r="AZ32" s="54" t="s">
        <v>380</v>
      </c>
      <c r="BA32" s="51">
        <v>45205.763194444444</v>
      </c>
      <c r="BB32" s="72">
        <v>173572.68</v>
      </c>
      <c r="BC32" s="72">
        <v>0</v>
      </c>
      <c r="BD32" s="69">
        <f t="shared" si="2"/>
        <v>173572.68</v>
      </c>
      <c r="BE32" s="72">
        <v>-154971.87</v>
      </c>
      <c r="BF32" s="72">
        <v>0</v>
      </c>
      <c r="BG32" s="69">
        <f t="shared" si="3"/>
        <v>-154971.87</v>
      </c>
      <c r="BH32" s="69">
        <f t="shared" si="4"/>
        <v>18600.809999999998</v>
      </c>
      <c r="BI32" s="47" t="s">
        <v>557</v>
      </c>
      <c r="BJ32" s="70" t="s">
        <v>536</v>
      </c>
      <c r="BK32" s="70" t="s">
        <v>537</v>
      </c>
      <c r="BL32" s="51">
        <v>45184.511111111111</v>
      </c>
      <c r="BM32" s="51">
        <v>45191.511111111111</v>
      </c>
      <c r="BN32" s="26" t="s">
        <v>558</v>
      </c>
      <c r="BO32" s="26"/>
      <c r="BP32" s="26" t="s">
        <v>559</v>
      </c>
      <c r="BQ32" s="26" t="s">
        <v>536</v>
      </c>
      <c r="BR32" s="26" t="s">
        <v>537</v>
      </c>
      <c r="BS32" s="51">
        <v>45184.511111111111</v>
      </c>
      <c r="BT32" s="51">
        <v>45191.511111111111</v>
      </c>
      <c r="BU32" s="26" t="s">
        <v>361</v>
      </c>
      <c r="BV32" s="26" t="s">
        <v>362</v>
      </c>
      <c r="BW32" s="26"/>
      <c r="BX32" s="26"/>
      <c r="BY32" s="26"/>
      <c r="BZ32" s="26"/>
      <c r="CA32" s="26" t="s">
        <v>560</v>
      </c>
      <c r="CB32" s="26" t="s">
        <v>561</v>
      </c>
      <c r="CC32" s="55"/>
      <c r="CD32" s="56"/>
      <c r="CE32" s="48"/>
      <c r="CF32" s="53"/>
      <c r="CG32" s="53"/>
      <c r="CH32" s="53"/>
      <c r="CI32" s="53"/>
      <c r="CJ32" s="53"/>
      <c r="CK32" s="53"/>
      <c r="CL32" s="53"/>
      <c r="CM32" s="53"/>
      <c r="CN32" s="72">
        <v>0</v>
      </c>
      <c r="CO32" s="72">
        <v>0</v>
      </c>
      <c r="CP32" s="72">
        <v>0</v>
      </c>
      <c r="CQ32" s="72">
        <v>0</v>
      </c>
      <c r="CR32" s="69">
        <f t="shared" si="5"/>
        <v>173572.68</v>
      </c>
      <c r="CS32" s="69">
        <f t="shared" si="6"/>
        <v>0</v>
      </c>
      <c r="CT32" s="69">
        <f t="shared" si="7"/>
        <v>173572.68</v>
      </c>
      <c r="CU32" s="26" t="s">
        <v>340</v>
      </c>
      <c r="CV32" s="26"/>
      <c r="CW32" s="26" t="s">
        <v>562</v>
      </c>
      <c r="CX32" s="26" t="s">
        <v>563</v>
      </c>
      <c r="CY32" s="26" t="s">
        <v>564</v>
      </c>
      <c r="CZ32" s="26" t="s">
        <v>391</v>
      </c>
      <c r="DA32" s="26" t="s">
        <v>392</v>
      </c>
      <c r="DB32" s="26" t="s">
        <v>393</v>
      </c>
      <c r="DC32" s="47"/>
      <c r="DD32" s="47"/>
      <c r="DE32" s="47" t="s">
        <v>344</v>
      </c>
      <c r="DF32" s="47" t="s">
        <v>395</v>
      </c>
      <c r="DG32" s="47"/>
      <c r="DH32" s="47"/>
      <c r="DI32" s="47" t="s">
        <v>361</v>
      </c>
      <c r="DJ32" s="47" t="s">
        <v>362</v>
      </c>
      <c r="DK32" s="47"/>
      <c r="DL32" s="47"/>
      <c r="DM32" s="47"/>
      <c r="DN32" s="47" t="s">
        <v>346</v>
      </c>
      <c r="DO32" s="47"/>
      <c r="DP32" s="47"/>
      <c r="DQ32" s="69">
        <f t="shared" si="8"/>
        <v>-154971.87</v>
      </c>
      <c r="DR32" s="69">
        <f t="shared" si="9"/>
        <v>0</v>
      </c>
      <c r="DS32" s="69">
        <f t="shared" si="10"/>
        <v>-154971.87</v>
      </c>
      <c r="DT32" s="53"/>
      <c r="DU32" s="53"/>
      <c r="DV32" s="53"/>
      <c r="DW32" s="53"/>
      <c r="DX32" s="53"/>
      <c r="DY32" s="53"/>
      <c r="DZ32" s="53"/>
    </row>
    <row r="33" spans="1:130" s="49" customFormat="1" ht="11.25" customHeight="1" x14ac:dyDescent="0.2">
      <c r="A33" s="64"/>
      <c r="C33" s="50" t="s">
        <v>565</v>
      </c>
      <c r="D33" s="50" t="s">
        <v>7</v>
      </c>
      <c r="E33" s="9"/>
      <c r="F33" s="50" t="s">
        <v>40</v>
      </c>
      <c r="G33" s="50" t="s">
        <v>566</v>
      </c>
      <c r="H33" s="50" t="str">
        <f t="shared" si="0"/>
        <v>CN</v>
      </c>
      <c r="I33" s="50" t="s">
        <v>537</v>
      </c>
      <c r="J33" s="50" t="str">
        <f t="shared" si="1"/>
        <v>MX</v>
      </c>
      <c r="K33" s="50" t="s">
        <v>567</v>
      </c>
      <c r="L33" s="50" t="s">
        <v>568</v>
      </c>
      <c r="M33" s="50" t="s">
        <v>569</v>
      </c>
      <c r="N33" s="50" t="s">
        <v>570</v>
      </c>
      <c r="O33" s="50" t="s">
        <v>571</v>
      </c>
      <c r="P33" s="50" t="s">
        <v>572</v>
      </c>
      <c r="Q33" s="26"/>
      <c r="R33" s="50" t="s">
        <v>107</v>
      </c>
      <c r="S33" s="50"/>
      <c r="T33" s="51">
        <v>45208.388888888891</v>
      </c>
      <c r="U33" s="51">
        <v>45208.388888888891</v>
      </c>
      <c r="V33" s="52">
        <v>136</v>
      </c>
      <c r="W33" s="50" t="s">
        <v>331</v>
      </c>
      <c r="X33" s="52">
        <v>0.6</v>
      </c>
      <c r="Y33" s="50" t="s">
        <v>332</v>
      </c>
      <c r="Z33" s="68">
        <v>0</v>
      </c>
      <c r="AA33" s="52">
        <v>136</v>
      </c>
      <c r="AB33" s="50" t="s">
        <v>331</v>
      </c>
      <c r="AC33" s="52">
        <v>0</v>
      </c>
      <c r="AD33" s="50" t="s">
        <v>350</v>
      </c>
      <c r="AE33" s="53">
        <v>1</v>
      </c>
      <c r="AF33" s="50" t="s">
        <v>424</v>
      </c>
      <c r="AG33" s="71">
        <v>45208.63958333333</v>
      </c>
      <c r="AH33" s="26"/>
      <c r="AI33" s="26"/>
      <c r="AJ33" s="26"/>
      <c r="AK33" s="26"/>
      <c r="AL33" s="54" t="s">
        <v>335</v>
      </c>
      <c r="AM33" s="54" t="s">
        <v>335</v>
      </c>
      <c r="AN33" s="54" t="s">
        <v>335</v>
      </c>
      <c r="AO33" s="50"/>
      <c r="AP33" s="50"/>
      <c r="AQ33" s="50"/>
      <c r="AR33" s="50"/>
      <c r="AS33" s="50"/>
      <c r="AT33" s="50" t="s">
        <v>336</v>
      </c>
      <c r="AU33" s="26" t="s">
        <v>542</v>
      </c>
      <c r="AV33" s="26" t="s">
        <v>573</v>
      </c>
      <c r="AW33" s="26" t="s">
        <v>574</v>
      </c>
      <c r="AX33" s="26"/>
      <c r="AY33" s="50" t="s">
        <v>407</v>
      </c>
      <c r="AZ33" s="54" t="s">
        <v>380</v>
      </c>
      <c r="BA33" s="51">
        <v>45208.63958333333</v>
      </c>
      <c r="BB33" s="72">
        <v>7566.71</v>
      </c>
      <c r="BC33" s="72">
        <v>0</v>
      </c>
      <c r="BD33" s="69">
        <f t="shared" si="2"/>
        <v>7566.71</v>
      </c>
      <c r="BE33" s="72">
        <v>-4752.34</v>
      </c>
      <c r="BF33" s="72">
        <v>0</v>
      </c>
      <c r="BG33" s="69">
        <f t="shared" si="3"/>
        <v>-4752.34</v>
      </c>
      <c r="BH33" s="69">
        <f t="shared" si="4"/>
        <v>2814.37</v>
      </c>
      <c r="BI33" s="47" t="s">
        <v>575</v>
      </c>
      <c r="BJ33" s="70" t="s">
        <v>566</v>
      </c>
      <c r="BK33" s="70" t="s">
        <v>537</v>
      </c>
      <c r="BL33" s="51">
        <v>45208.388888888891</v>
      </c>
      <c r="BM33" s="51">
        <v>45208.388888888891</v>
      </c>
      <c r="BN33" s="26" t="s">
        <v>576</v>
      </c>
      <c r="BO33" s="26"/>
      <c r="BP33" s="26" t="s">
        <v>577</v>
      </c>
      <c r="BQ33" s="26" t="s">
        <v>566</v>
      </c>
      <c r="BR33" s="26" t="s">
        <v>537</v>
      </c>
      <c r="BS33" s="51">
        <v>45208.388888888891</v>
      </c>
      <c r="BT33" s="51">
        <v>45208.388888888891</v>
      </c>
      <c r="BU33" s="26" t="s">
        <v>578</v>
      </c>
      <c r="BV33" s="26" t="s">
        <v>579</v>
      </c>
      <c r="BW33" s="26" t="s">
        <v>359</v>
      </c>
      <c r="BX33" s="26" t="s">
        <v>360</v>
      </c>
      <c r="BY33" s="26"/>
      <c r="BZ33" s="26"/>
      <c r="CA33" s="26" t="s">
        <v>580</v>
      </c>
      <c r="CB33" s="26" t="s">
        <v>581</v>
      </c>
      <c r="CC33" s="55"/>
      <c r="CD33" s="56"/>
      <c r="CE33" s="48"/>
      <c r="CF33" s="53"/>
      <c r="CG33" s="53"/>
      <c r="CH33" s="53"/>
      <c r="CI33" s="53"/>
      <c r="CJ33" s="53"/>
      <c r="CK33" s="53"/>
      <c r="CL33" s="53"/>
      <c r="CM33" s="53"/>
      <c r="CN33" s="72">
        <v>0</v>
      </c>
      <c r="CO33" s="72">
        <v>0</v>
      </c>
      <c r="CP33" s="72">
        <v>0</v>
      </c>
      <c r="CQ33" s="72">
        <v>0</v>
      </c>
      <c r="CR33" s="69">
        <f t="shared" si="5"/>
        <v>7566.71</v>
      </c>
      <c r="CS33" s="69">
        <f t="shared" si="6"/>
        <v>0</v>
      </c>
      <c r="CT33" s="69">
        <f t="shared" si="7"/>
        <v>7566.71</v>
      </c>
      <c r="CU33" s="26" t="s">
        <v>340</v>
      </c>
      <c r="CV33" s="26"/>
      <c r="CW33" s="26" t="s">
        <v>582</v>
      </c>
      <c r="CX33" s="26" t="s">
        <v>583</v>
      </c>
      <c r="CY33" s="26" t="s">
        <v>584</v>
      </c>
      <c r="CZ33" s="26" t="s">
        <v>585</v>
      </c>
      <c r="DA33" s="26" t="s">
        <v>586</v>
      </c>
      <c r="DB33" s="26" t="s">
        <v>587</v>
      </c>
      <c r="DC33" s="47" t="s">
        <v>588</v>
      </c>
      <c r="DD33" s="47" t="s">
        <v>588</v>
      </c>
      <c r="DE33" s="47" t="s">
        <v>344</v>
      </c>
      <c r="DF33" s="47" t="s">
        <v>395</v>
      </c>
      <c r="DG33" s="47"/>
      <c r="DH33" s="47"/>
      <c r="DI33" s="47" t="s">
        <v>578</v>
      </c>
      <c r="DJ33" s="47" t="s">
        <v>579</v>
      </c>
      <c r="DK33" s="47"/>
      <c r="DL33" s="47"/>
      <c r="DM33" s="47"/>
      <c r="DN33" s="47" t="s">
        <v>346</v>
      </c>
      <c r="DO33" s="47"/>
      <c r="DP33" s="47"/>
      <c r="DQ33" s="69">
        <f t="shared" si="8"/>
        <v>-4752.34</v>
      </c>
      <c r="DR33" s="69">
        <f t="shared" si="9"/>
        <v>0</v>
      </c>
      <c r="DS33" s="69">
        <f t="shared" si="10"/>
        <v>-4752.34</v>
      </c>
      <c r="DT33" s="53"/>
      <c r="DU33" s="53"/>
      <c r="DV33" s="53"/>
      <c r="DW33" s="53"/>
      <c r="DX33" s="53"/>
      <c r="DY33" s="53"/>
      <c r="DZ33" s="53"/>
    </row>
    <row r="34" spans="1:130" s="49" customFormat="1" ht="11.25" customHeight="1" x14ac:dyDescent="0.2">
      <c r="A34" s="64"/>
      <c r="C34" s="50" t="s">
        <v>589</v>
      </c>
      <c r="D34" s="50" t="s">
        <v>15</v>
      </c>
      <c r="E34" s="9"/>
      <c r="F34" s="50" t="s">
        <v>36</v>
      </c>
      <c r="G34" s="50" t="s">
        <v>590</v>
      </c>
      <c r="H34" s="50" t="str">
        <f t="shared" si="0"/>
        <v>MX</v>
      </c>
      <c r="I34" s="50" t="s">
        <v>591</v>
      </c>
      <c r="J34" s="50" t="str">
        <f t="shared" si="1"/>
        <v>MX</v>
      </c>
      <c r="K34" s="50" t="s">
        <v>592</v>
      </c>
      <c r="L34" s="50" t="s">
        <v>593</v>
      </c>
      <c r="M34" s="50" t="s">
        <v>374</v>
      </c>
      <c r="N34" s="50" t="s">
        <v>375</v>
      </c>
      <c r="O34" s="50" t="s">
        <v>594</v>
      </c>
      <c r="P34" s="50" t="s">
        <v>401</v>
      </c>
      <c r="Q34" s="26"/>
      <c r="R34" s="50"/>
      <c r="S34" s="50" t="s">
        <v>595</v>
      </c>
      <c r="T34" s="51">
        <v>45207.513888888891</v>
      </c>
      <c r="U34" s="51">
        <v>45208.513888888891</v>
      </c>
      <c r="V34" s="52">
        <v>172</v>
      </c>
      <c r="W34" s="50" t="s">
        <v>331</v>
      </c>
      <c r="X34" s="52">
        <v>0</v>
      </c>
      <c r="Y34" s="50" t="s">
        <v>332</v>
      </c>
      <c r="Z34" s="68">
        <v>0</v>
      </c>
      <c r="AA34" s="52">
        <v>172</v>
      </c>
      <c r="AB34" s="50" t="s">
        <v>331</v>
      </c>
      <c r="AC34" s="52">
        <v>0</v>
      </c>
      <c r="AD34" s="50" t="s">
        <v>350</v>
      </c>
      <c r="AE34" s="53">
        <v>1</v>
      </c>
      <c r="AF34" s="50" t="s">
        <v>334</v>
      </c>
      <c r="AG34" s="71">
        <v>45208.765277777777</v>
      </c>
      <c r="AH34" s="26"/>
      <c r="AI34" s="26"/>
      <c r="AJ34" s="26"/>
      <c r="AK34" s="26"/>
      <c r="AL34" s="54" t="s">
        <v>335</v>
      </c>
      <c r="AM34" s="54" t="s">
        <v>335</v>
      </c>
      <c r="AN34" s="54" t="s">
        <v>335</v>
      </c>
      <c r="AO34" s="50"/>
      <c r="AP34" s="50"/>
      <c r="AQ34" s="50"/>
      <c r="AR34" s="50"/>
      <c r="AS34" s="50"/>
      <c r="AT34" s="50" t="s">
        <v>336</v>
      </c>
      <c r="AU34" s="26" t="s">
        <v>404</v>
      </c>
      <c r="AV34" s="26" t="s">
        <v>374</v>
      </c>
      <c r="AW34" s="26" t="s">
        <v>375</v>
      </c>
      <c r="AX34" s="26"/>
      <c r="AY34" s="50" t="s">
        <v>407</v>
      </c>
      <c r="AZ34" s="54" t="s">
        <v>408</v>
      </c>
      <c r="BA34" s="51">
        <v>45208.765277777777</v>
      </c>
      <c r="BB34" s="72">
        <v>21850</v>
      </c>
      <c r="BC34" s="72">
        <v>0</v>
      </c>
      <c r="BD34" s="69">
        <f t="shared" si="2"/>
        <v>21850</v>
      </c>
      <c r="BE34" s="72">
        <v>-19400</v>
      </c>
      <c r="BF34" s="72">
        <v>0</v>
      </c>
      <c r="BG34" s="69">
        <f t="shared" si="3"/>
        <v>-19400</v>
      </c>
      <c r="BH34" s="69">
        <f t="shared" si="4"/>
        <v>2450</v>
      </c>
      <c r="BI34" s="47"/>
      <c r="BJ34" s="70"/>
      <c r="BK34" s="70"/>
      <c r="BL34" s="51"/>
      <c r="BM34" s="51"/>
      <c r="BN34" s="26"/>
      <c r="BO34" s="26"/>
      <c r="BP34" s="26"/>
      <c r="BQ34" s="26"/>
      <c r="BR34" s="26"/>
      <c r="BS34" s="51"/>
      <c r="BT34" s="51"/>
      <c r="BU34" s="26"/>
      <c r="BV34" s="26"/>
      <c r="BW34" s="26"/>
      <c r="BX34" s="26"/>
      <c r="BY34" s="26"/>
      <c r="BZ34" s="26"/>
      <c r="CA34" s="26"/>
      <c r="CB34" s="26"/>
      <c r="CC34" s="55"/>
      <c r="CD34" s="56"/>
      <c r="CE34" s="48"/>
      <c r="CF34" s="53"/>
      <c r="CG34" s="53"/>
      <c r="CH34" s="53"/>
      <c r="CI34" s="53"/>
      <c r="CJ34" s="53"/>
      <c r="CK34" s="53"/>
      <c r="CL34" s="53"/>
      <c r="CM34" s="53"/>
      <c r="CN34" s="72">
        <v>0</v>
      </c>
      <c r="CO34" s="72">
        <v>0</v>
      </c>
      <c r="CP34" s="72">
        <v>0</v>
      </c>
      <c r="CQ34" s="72">
        <v>0</v>
      </c>
      <c r="CR34" s="69">
        <f t="shared" si="5"/>
        <v>21850</v>
      </c>
      <c r="CS34" s="69">
        <f t="shared" si="6"/>
        <v>0</v>
      </c>
      <c r="CT34" s="69">
        <f t="shared" si="7"/>
        <v>21850</v>
      </c>
      <c r="CU34" s="26" t="s">
        <v>340</v>
      </c>
      <c r="CV34" s="26"/>
      <c r="CW34" s="26" t="s">
        <v>596</v>
      </c>
      <c r="CX34" s="26" t="s">
        <v>597</v>
      </c>
      <c r="CY34" s="26" t="s">
        <v>598</v>
      </c>
      <c r="CZ34" s="26" t="s">
        <v>391</v>
      </c>
      <c r="DA34" s="26" t="s">
        <v>392</v>
      </c>
      <c r="DB34" s="26" t="s">
        <v>393</v>
      </c>
      <c r="DC34" s="47"/>
      <c r="DD34" s="47"/>
      <c r="DE34" s="47" t="s">
        <v>344</v>
      </c>
      <c r="DF34" s="47" t="s">
        <v>415</v>
      </c>
      <c r="DG34" s="47"/>
      <c r="DH34" s="47"/>
      <c r="DI34" s="47"/>
      <c r="DJ34" s="47"/>
      <c r="DK34" s="47"/>
      <c r="DL34" s="47"/>
      <c r="DM34" s="47"/>
      <c r="DN34" s="47" t="s">
        <v>346</v>
      </c>
      <c r="DO34" s="47"/>
      <c r="DP34" s="47"/>
      <c r="DQ34" s="69">
        <f t="shared" si="8"/>
        <v>-19400</v>
      </c>
      <c r="DR34" s="69">
        <f t="shared" si="9"/>
        <v>0</v>
      </c>
      <c r="DS34" s="69">
        <f t="shared" si="10"/>
        <v>-19400</v>
      </c>
      <c r="DT34" s="53"/>
      <c r="DU34" s="53"/>
      <c r="DV34" s="53"/>
      <c r="DW34" s="53"/>
      <c r="DX34" s="53"/>
      <c r="DY34" s="53"/>
      <c r="DZ34" s="53"/>
    </row>
    <row r="35" spans="1:130" s="49" customFormat="1" ht="33.75" customHeight="1" x14ac:dyDescent="0.2">
      <c r="A35" s="64"/>
      <c r="C35" s="50" t="s">
        <v>599</v>
      </c>
      <c r="D35" s="50" t="s">
        <v>9</v>
      </c>
      <c r="E35" s="9" t="s">
        <v>600</v>
      </c>
      <c r="F35" s="50" t="s">
        <v>38</v>
      </c>
      <c r="G35" s="50" t="s">
        <v>382</v>
      </c>
      <c r="H35" s="50" t="str">
        <f t="shared" si="0"/>
        <v>DE</v>
      </c>
      <c r="I35" s="50" t="s">
        <v>371</v>
      </c>
      <c r="J35" s="50" t="str">
        <f t="shared" si="1"/>
        <v>MX</v>
      </c>
      <c r="K35" s="50" t="s">
        <v>496</v>
      </c>
      <c r="L35" s="50" t="s">
        <v>497</v>
      </c>
      <c r="M35" s="50" t="s">
        <v>374</v>
      </c>
      <c r="N35" s="50" t="s">
        <v>375</v>
      </c>
      <c r="O35" s="50" t="s">
        <v>601</v>
      </c>
      <c r="P35" s="50" t="s">
        <v>377</v>
      </c>
      <c r="Q35" s="26"/>
      <c r="R35" s="50" t="s">
        <v>107</v>
      </c>
      <c r="S35" s="50" t="s">
        <v>499</v>
      </c>
      <c r="T35" s="51">
        <v>45230</v>
      </c>
      <c r="U35" s="51">
        <v>45253</v>
      </c>
      <c r="V35" s="52">
        <v>470.63</v>
      </c>
      <c r="W35" s="50" t="s">
        <v>331</v>
      </c>
      <c r="X35" s="52">
        <v>1.915</v>
      </c>
      <c r="Y35" s="50" t="s">
        <v>332</v>
      </c>
      <c r="Z35" s="68">
        <v>0</v>
      </c>
      <c r="AA35" s="52">
        <v>1.915</v>
      </c>
      <c r="AB35" s="50" t="s">
        <v>332</v>
      </c>
      <c r="AC35" s="52">
        <v>0</v>
      </c>
      <c r="AD35" s="50" t="s">
        <v>350</v>
      </c>
      <c r="AE35" s="53">
        <v>2</v>
      </c>
      <c r="AF35" s="50" t="s">
        <v>334</v>
      </c>
      <c r="AG35" s="71">
        <v>45209.724999999999</v>
      </c>
      <c r="AH35" s="26"/>
      <c r="AI35" s="26"/>
      <c r="AJ35" s="26"/>
      <c r="AK35" s="26"/>
      <c r="AL35" s="54" t="s">
        <v>335</v>
      </c>
      <c r="AM35" s="54" t="s">
        <v>335</v>
      </c>
      <c r="AN35" s="54" t="s">
        <v>335</v>
      </c>
      <c r="AO35" s="50"/>
      <c r="AP35" s="50"/>
      <c r="AQ35" s="50"/>
      <c r="AR35" s="50"/>
      <c r="AS35" s="50"/>
      <c r="AT35" s="50" t="s">
        <v>336</v>
      </c>
      <c r="AU35" s="26" t="s">
        <v>379</v>
      </c>
      <c r="AV35" s="26" t="s">
        <v>374</v>
      </c>
      <c r="AW35" s="26" t="s">
        <v>375</v>
      </c>
      <c r="AX35" s="26"/>
      <c r="AY35" s="50" t="s">
        <v>407</v>
      </c>
      <c r="AZ35" s="54" t="s">
        <v>408</v>
      </c>
      <c r="BA35" s="51">
        <v>45209.724999999999</v>
      </c>
      <c r="BB35" s="72">
        <v>8639.83</v>
      </c>
      <c r="BC35" s="72">
        <v>0</v>
      </c>
      <c r="BD35" s="69">
        <f t="shared" si="2"/>
        <v>8639.83</v>
      </c>
      <c r="BE35" s="72">
        <v>-7455.64</v>
      </c>
      <c r="BF35" s="72">
        <v>0</v>
      </c>
      <c r="BG35" s="69">
        <f t="shared" si="3"/>
        <v>-7455.64</v>
      </c>
      <c r="BH35" s="69">
        <f t="shared" si="4"/>
        <v>1184.1899999999996</v>
      </c>
      <c r="BI35" s="47" t="s">
        <v>602</v>
      </c>
      <c r="BJ35" s="70" t="s">
        <v>382</v>
      </c>
      <c r="BK35" s="70" t="s">
        <v>371</v>
      </c>
      <c r="BL35" s="51">
        <v>45230</v>
      </c>
      <c r="BM35" s="51">
        <v>45252</v>
      </c>
      <c r="BN35" s="26" t="s">
        <v>603</v>
      </c>
      <c r="BO35" s="26" t="s">
        <v>520</v>
      </c>
      <c r="BP35" s="26" t="s">
        <v>521</v>
      </c>
      <c r="BQ35" s="26" t="s">
        <v>382</v>
      </c>
      <c r="BR35" s="26" t="s">
        <v>371</v>
      </c>
      <c r="BS35" s="51">
        <v>45230</v>
      </c>
      <c r="BT35" s="51">
        <v>45252</v>
      </c>
      <c r="BU35" s="26"/>
      <c r="BV35" s="26"/>
      <c r="BW35" s="26" t="s">
        <v>359</v>
      </c>
      <c r="BX35" s="26" t="s">
        <v>360</v>
      </c>
      <c r="BY35" s="26"/>
      <c r="BZ35" s="26"/>
      <c r="CA35" s="26" t="s">
        <v>430</v>
      </c>
      <c r="CB35" s="26" t="s">
        <v>431</v>
      </c>
      <c r="CC35" s="55"/>
      <c r="CD35" s="56"/>
      <c r="CE35" s="48"/>
      <c r="CF35" s="53"/>
      <c r="CG35" s="53"/>
      <c r="CH35" s="53"/>
      <c r="CI35" s="53"/>
      <c r="CJ35" s="53"/>
      <c r="CK35" s="53"/>
      <c r="CL35" s="53"/>
      <c r="CM35" s="53"/>
      <c r="CN35" s="72">
        <v>0</v>
      </c>
      <c r="CO35" s="72">
        <v>0</v>
      </c>
      <c r="CP35" s="72">
        <v>0</v>
      </c>
      <c r="CQ35" s="72">
        <v>0</v>
      </c>
      <c r="CR35" s="69">
        <f t="shared" si="5"/>
        <v>8639.83</v>
      </c>
      <c r="CS35" s="69">
        <f t="shared" si="6"/>
        <v>0</v>
      </c>
      <c r="CT35" s="69">
        <f t="shared" si="7"/>
        <v>8639.83</v>
      </c>
      <c r="CU35" s="26" t="s">
        <v>340</v>
      </c>
      <c r="CV35" s="26"/>
      <c r="CW35" s="26" t="s">
        <v>500</v>
      </c>
      <c r="CX35" s="26" t="s">
        <v>501</v>
      </c>
      <c r="CY35" s="26" t="s">
        <v>502</v>
      </c>
      <c r="CZ35" s="26" t="s">
        <v>391</v>
      </c>
      <c r="DA35" s="26" t="s">
        <v>392</v>
      </c>
      <c r="DB35" s="26" t="s">
        <v>393</v>
      </c>
      <c r="DC35" s="47" t="s">
        <v>522</v>
      </c>
      <c r="DD35" s="47" t="s">
        <v>523</v>
      </c>
      <c r="DE35" s="47" t="s">
        <v>344</v>
      </c>
      <c r="DF35" s="47" t="s">
        <v>395</v>
      </c>
      <c r="DG35" s="47"/>
      <c r="DH35" s="47"/>
      <c r="DI35" s="47"/>
      <c r="DJ35" s="47"/>
      <c r="DK35" s="47"/>
      <c r="DL35" s="47"/>
      <c r="DM35" s="47"/>
      <c r="DN35" s="47" t="s">
        <v>346</v>
      </c>
      <c r="DO35" s="47"/>
      <c r="DP35" s="47"/>
      <c r="DQ35" s="69">
        <f t="shared" si="8"/>
        <v>-7455.64</v>
      </c>
      <c r="DR35" s="69">
        <f t="shared" si="9"/>
        <v>0</v>
      </c>
      <c r="DS35" s="69">
        <f t="shared" si="10"/>
        <v>-7455.64</v>
      </c>
      <c r="DT35" s="53"/>
      <c r="DU35" s="53"/>
      <c r="DV35" s="53"/>
      <c r="DW35" s="53"/>
      <c r="DX35" s="53"/>
      <c r="DY35" s="53"/>
      <c r="DZ35" s="53"/>
    </row>
    <row r="36" spans="1:130" s="49" customFormat="1" ht="11.25" customHeight="1" x14ac:dyDescent="0.2">
      <c r="A36" s="64"/>
      <c r="C36" s="50" t="s">
        <v>604</v>
      </c>
      <c r="D36" s="50" t="s">
        <v>7</v>
      </c>
      <c r="E36" s="9"/>
      <c r="F36" s="50" t="s">
        <v>40</v>
      </c>
      <c r="G36" s="50" t="s">
        <v>536</v>
      </c>
      <c r="H36" s="50" t="str">
        <f t="shared" si="0"/>
        <v>DE</v>
      </c>
      <c r="I36" s="50" t="s">
        <v>537</v>
      </c>
      <c r="J36" s="50" t="str">
        <f t="shared" si="1"/>
        <v>MX</v>
      </c>
      <c r="K36" s="50" t="s">
        <v>605</v>
      </c>
      <c r="L36" s="50" t="s">
        <v>606</v>
      </c>
      <c r="M36" s="50" t="s">
        <v>607</v>
      </c>
      <c r="N36" s="50" t="s">
        <v>608</v>
      </c>
      <c r="O36" s="50" t="s">
        <v>609</v>
      </c>
      <c r="P36" s="50" t="s">
        <v>610</v>
      </c>
      <c r="Q36" s="26"/>
      <c r="R36" s="50" t="s">
        <v>107</v>
      </c>
      <c r="S36" s="50" t="s">
        <v>611</v>
      </c>
      <c r="T36" s="51">
        <v>45220.413888888892</v>
      </c>
      <c r="U36" s="51">
        <v>45222.413888888892</v>
      </c>
      <c r="V36" s="52">
        <v>402</v>
      </c>
      <c r="W36" s="50" t="s">
        <v>331</v>
      </c>
      <c r="X36" s="52">
        <v>0.89900000000000002</v>
      </c>
      <c r="Y36" s="50" t="s">
        <v>332</v>
      </c>
      <c r="Z36" s="68">
        <v>0</v>
      </c>
      <c r="AA36" s="52">
        <v>402</v>
      </c>
      <c r="AB36" s="50" t="s">
        <v>331</v>
      </c>
      <c r="AC36" s="52">
        <v>0</v>
      </c>
      <c r="AD36" s="50" t="s">
        <v>350</v>
      </c>
      <c r="AE36" s="53">
        <v>1</v>
      </c>
      <c r="AF36" s="50" t="s">
        <v>334</v>
      </c>
      <c r="AG36" s="71">
        <v>45211.949305555558</v>
      </c>
      <c r="AH36" s="26"/>
      <c r="AI36" s="26"/>
      <c r="AJ36" s="26"/>
      <c r="AK36" s="26"/>
      <c r="AL36" s="54" t="s">
        <v>335</v>
      </c>
      <c r="AM36" s="54" t="s">
        <v>335</v>
      </c>
      <c r="AN36" s="54" t="s">
        <v>335</v>
      </c>
      <c r="AO36" s="50"/>
      <c r="AP36" s="50"/>
      <c r="AQ36" s="50"/>
      <c r="AR36" s="50"/>
      <c r="AS36" s="50"/>
      <c r="AT36" s="50" t="s">
        <v>336</v>
      </c>
      <c r="AU36" s="26" t="s">
        <v>612</v>
      </c>
      <c r="AV36" s="26" t="s">
        <v>607</v>
      </c>
      <c r="AW36" s="26" t="s">
        <v>608</v>
      </c>
      <c r="AX36" s="26"/>
      <c r="AY36" s="50" t="s">
        <v>613</v>
      </c>
      <c r="AZ36" s="54" t="s">
        <v>408</v>
      </c>
      <c r="BA36" s="51">
        <v>45211.950694444444</v>
      </c>
      <c r="BB36" s="72">
        <v>22058.42</v>
      </c>
      <c r="BC36" s="72">
        <v>0</v>
      </c>
      <c r="BD36" s="69">
        <f t="shared" si="2"/>
        <v>22058.42</v>
      </c>
      <c r="BE36" s="72">
        <v>-20527.849999999999</v>
      </c>
      <c r="BF36" s="72">
        <v>0</v>
      </c>
      <c r="BG36" s="69">
        <f t="shared" si="3"/>
        <v>-20527.849999999999</v>
      </c>
      <c r="BH36" s="69">
        <f t="shared" si="4"/>
        <v>1530.5699999999997</v>
      </c>
      <c r="BI36" s="47" t="s">
        <v>614</v>
      </c>
      <c r="BJ36" s="70" t="s">
        <v>536</v>
      </c>
      <c r="BK36" s="70" t="s">
        <v>537</v>
      </c>
      <c r="BL36" s="51">
        <v>45220.413888888892</v>
      </c>
      <c r="BM36" s="51">
        <v>45222.413888888892</v>
      </c>
      <c r="BN36" s="26" t="s">
        <v>615</v>
      </c>
      <c r="BO36" s="26"/>
      <c r="BP36" s="26" t="s">
        <v>545</v>
      </c>
      <c r="BQ36" s="26" t="s">
        <v>536</v>
      </c>
      <c r="BR36" s="26" t="s">
        <v>537</v>
      </c>
      <c r="BS36" s="51">
        <v>45220.413888888892</v>
      </c>
      <c r="BT36" s="51">
        <v>45222.413888888892</v>
      </c>
      <c r="BU36" s="26" t="s">
        <v>361</v>
      </c>
      <c r="BV36" s="26" t="s">
        <v>362</v>
      </c>
      <c r="BW36" s="26" t="s">
        <v>359</v>
      </c>
      <c r="BX36" s="26" t="s">
        <v>360</v>
      </c>
      <c r="BY36" s="26"/>
      <c r="BZ36" s="26"/>
      <c r="CA36" s="26" t="s">
        <v>546</v>
      </c>
      <c r="CB36" s="26" t="s">
        <v>547</v>
      </c>
      <c r="CC36" s="55"/>
      <c r="CD36" s="56"/>
      <c r="CE36" s="48"/>
      <c r="CF36" s="53"/>
      <c r="CG36" s="53"/>
      <c r="CH36" s="53"/>
      <c r="CI36" s="53"/>
      <c r="CJ36" s="53"/>
      <c r="CK36" s="53"/>
      <c r="CL36" s="53"/>
      <c r="CM36" s="53"/>
      <c r="CN36" s="72">
        <v>0</v>
      </c>
      <c r="CO36" s="72">
        <v>0</v>
      </c>
      <c r="CP36" s="72">
        <v>0</v>
      </c>
      <c r="CQ36" s="72">
        <v>0</v>
      </c>
      <c r="CR36" s="69">
        <f t="shared" si="5"/>
        <v>22058.42</v>
      </c>
      <c r="CS36" s="69">
        <f t="shared" si="6"/>
        <v>0</v>
      </c>
      <c r="CT36" s="69">
        <f t="shared" si="7"/>
        <v>22058.42</v>
      </c>
      <c r="CU36" s="26"/>
      <c r="CV36" s="26"/>
      <c r="CW36" s="26" t="s">
        <v>616</v>
      </c>
      <c r="CX36" s="26" t="s">
        <v>617</v>
      </c>
      <c r="CY36" s="26" t="s">
        <v>618</v>
      </c>
      <c r="CZ36" s="26" t="s">
        <v>619</v>
      </c>
      <c r="DA36" s="26" t="s">
        <v>620</v>
      </c>
      <c r="DB36" s="26" t="s">
        <v>621</v>
      </c>
      <c r="DC36" s="47" t="s">
        <v>622</v>
      </c>
      <c r="DD36" s="47" t="s">
        <v>623</v>
      </c>
      <c r="DE36" s="47" t="s">
        <v>344</v>
      </c>
      <c r="DF36" s="47" t="s">
        <v>395</v>
      </c>
      <c r="DG36" s="47"/>
      <c r="DH36" s="47"/>
      <c r="DI36" s="47" t="s">
        <v>361</v>
      </c>
      <c r="DJ36" s="47" t="s">
        <v>362</v>
      </c>
      <c r="DK36" s="47"/>
      <c r="DL36" s="47"/>
      <c r="DM36" s="47"/>
      <c r="DN36" s="47" t="s">
        <v>346</v>
      </c>
      <c r="DO36" s="47"/>
      <c r="DP36" s="47"/>
      <c r="DQ36" s="69">
        <f t="shared" si="8"/>
        <v>-20527.849999999999</v>
      </c>
      <c r="DR36" s="69">
        <f t="shared" si="9"/>
        <v>0</v>
      </c>
      <c r="DS36" s="69">
        <f t="shared" si="10"/>
        <v>-20527.849999999999</v>
      </c>
      <c r="DT36" s="53"/>
      <c r="DU36" s="53"/>
      <c r="DV36" s="53"/>
      <c r="DW36" s="53"/>
      <c r="DX36" s="53"/>
      <c r="DY36" s="53"/>
      <c r="DZ36" s="53"/>
    </row>
    <row r="37" spans="1:130" s="49" customFormat="1" ht="11.25" customHeight="1" x14ac:dyDescent="0.2">
      <c r="A37" s="64"/>
      <c r="C37" s="50" t="s">
        <v>624</v>
      </c>
      <c r="D37" s="50" t="s">
        <v>7</v>
      </c>
      <c r="E37" s="9"/>
      <c r="F37" s="50" t="s">
        <v>40</v>
      </c>
      <c r="G37" s="50" t="s">
        <v>625</v>
      </c>
      <c r="H37" s="50" t="str">
        <f t="shared" si="0"/>
        <v>HK</v>
      </c>
      <c r="I37" s="50" t="s">
        <v>353</v>
      </c>
      <c r="J37" s="50" t="str">
        <f t="shared" si="1"/>
        <v>MX</v>
      </c>
      <c r="K37" s="50" t="s">
        <v>626</v>
      </c>
      <c r="L37" s="50" t="s">
        <v>627</v>
      </c>
      <c r="M37" s="50" t="s">
        <v>628</v>
      </c>
      <c r="N37" s="50" t="s">
        <v>629</v>
      </c>
      <c r="O37" s="50" t="s">
        <v>630</v>
      </c>
      <c r="P37" s="50" t="s">
        <v>329</v>
      </c>
      <c r="Q37" s="26" t="s">
        <v>631</v>
      </c>
      <c r="R37" s="50" t="s">
        <v>106</v>
      </c>
      <c r="S37" s="50"/>
      <c r="T37" s="51">
        <v>45213.606249999997</v>
      </c>
      <c r="U37" s="51">
        <v>45213.606249999997</v>
      </c>
      <c r="V37" s="52">
        <v>207</v>
      </c>
      <c r="W37" s="50" t="s">
        <v>331</v>
      </c>
      <c r="X37" s="52">
        <v>0.62</v>
      </c>
      <c r="Y37" s="50" t="s">
        <v>332</v>
      </c>
      <c r="Z37" s="68">
        <v>0</v>
      </c>
      <c r="AA37" s="52">
        <v>207</v>
      </c>
      <c r="AB37" s="50" t="s">
        <v>331</v>
      </c>
      <c r="AC37" s="52">
        <v>0</v>
      </c>
      <c r="AD37" s="50" t="s">
        <v>350</v>
      </c>
      <c r="AE37" s="53">
        <v>1</v>
      </c>
      <c r="AF37" s="50" t="s">
        <v>424</v>
      </c>
      <c r="AG37" s="71">
        <v>45212.856944444444</v>
      </c>
      <c r="AH37" s="26"/>
      <c r="AI37" s="26"/>
      <c r="AJ37" s="26"/>
      <c r="AK37" s="26"/>
      <c r="AL37" s="54" t="s">
        <v>335</v>
      </c>
      <c r="AM37" s="54" t="s">
        <v>335</v>
      </c>
      <c r="AN37" s="54" t="s">
        <v>335</v>
      </c>
      <c r="AO37" s="50"/>
      <c r="AP37" s="50"/>
      <c r="AQ37" s="50"/>
      <c r="AR37" s="50"/>
      <c r="AS37" s="50"/>
      <c r="AT37" s="50" t="s">
        <v>336</v>
      </c>
      <c r="AU37" s="26" t="s">
        <v>542</v>
      </c>
      <c r="AV37" s="26" t="s">
        <v>573</v>
      </c>
      <c r="AW37" s="26" t="s">
        <v>574</v>
      </c>
      <c r="AX37" s="26"/>
      <c r="AY37" s="50" t="s">
        <v>407</v>
      </c>
      <c r="AZ37" s="54" t="s">
        <v>380</v>
      </c>
      <c r="BA37" s="51">
        <v>45212.856944444444</v>
      </c>
      <c r="BB37" s="72">
        <v>7152.25</v>
      </c>
      <c r="BC37" s="72">
        <v>0</v>
      </c>
      <c r="BD37" s="69">
        <f t="shared" si="2"/>
        <v>7152.25</v>
      </c>
      <c r="BE37" s="72">
        <v>-2561.38</v>
      </c>
      <c r="BF37" s="72">
        <v>0</v>
      </c>
      <c r="BG37" s="69">
        <f t="shared" si="3"/>
        <v>-2561.38</v>
      </c>
      <c r="BH37" s="69">
        <f t="shared" si="4"/>
        <v>4590.87</v>
      </c>
      <c r="BI37" s="47" t="s">
        <v>632</v>
      </c>
      <c r="BJ37" s="70" t="s">
        <v>625</v>
      </c>
      <c r="BK37" s="70" t="s">
        <v>353</v>
      </c>
      <c r="BL37" s="51">
        <v>45213.606249999997</v>
      </c>
      <c r="BM37" s="51">
        <v>45213.606249999997</v>
      </c>
      <c r="BN37" s="26" t="s">
        <v>633</v>
      </c>
      <c r="BO37" s="26"/>
      <c r="BP37" s="26" t="s">
        <v>634</v>
      </c>
      <c r="BQ37" s="26" t="s">
        <v>625</v>
      </c>
      <c r="BR37" s="26" t="s">
        <v>353</v>
      </c>
      <c r="BS37" s="51">
        <v>45213.606249999997</v>
      </c>
      <c r="BT37" s="51">
        <v>45213.606249999997</v>
      </c>
      <c r="BU37" s="26" t="s">
        <v>573</v>
      </c>
      <c r="BV37" s="26" t="s">
        <v>574</v>
      </c>
      <c r="BW37" s="26" t="s">
        <v>359</v>
      </c>
      <c r="BX37" s="26" t="s">
        <v>360</v>
      </c>
      <c r="BY37" s="26"/>
      <c r="BZ37" s="26"/>
      <c r="CA37" s="26" t="s">
        <v>635</v>
      </c>
      <c r="CB37" s="26" t="s">
        <v>636</v>
      </c>
      <c r="CC37" s="55"/>
      <c r="CD37" s="56"/>
      <c r="CE37" s="48"/>
      <c r="CF37" s="53"/>
      <c r="CG37" s="53"/>
      <c r="CH37" s="53"/>
      <c r="CI37" s="53"/>
      <c r="CJ37" s="53"/>
      <c r="CK37" s="53"/>
      <c r="CL37" s="53"/>
      <c r="CM37" s="53"/>
      <c r="CN37" s="72">
        <v>0</v>
      </c>
      <c r="CO37" s="72">
        <v>0</v>
      </c>
      <c r="CP37" s="72">
        <v>0</v>
      </c>
      <c r="CQ37" s="72">
        <v>0</v>
      </c>
      <c r="CR37" s="69">
        <f t="shared" si="5"/>
        <v>7152.25</v>
      </c>
      <c r="CS37" s="69">
        <f t="shared" si="6"/>
        <v>0</v>
      </c>
      <c r="CT37" s="69">
        <f t="shared" si="7"/>
        <v>7152.25</v>
      </c>
      <c r="CU37" s="26" t="s">
        <v>340</v>
      </c>
      <c r="CV37" s="26"/>
      <c r="CW37" s="26" t="s">
        <v>637</v>
      </c>
      <c r="CX37" s="26" t="s">
        <v>638</v>
      </c>
      <c r="CY37" s="26" t="s">
        <v>639</v>
      </c>
      <c r="CZ37" s="26" t="s">
        <v>640</v>
      </c>
      <c r="DA37" s="26" t="s">
        <v>342</v>
      </c>
      <c r="DB37" s="26" t="s">
        <v>641</v>
      </c>
      <c r="DC37" s="47" t="s">
        <v>642</v>
      </c>
      <c r="DD37" s="47" t="s">
        <v>642</v>
      </c>
      <c r="DE37" s="47" t="s">
        <v>344</v>
      </c>
      <c r="DF37" s="47" t="s">
        <v>395</v>
      </c>
      <c r="DG37" s="47"/>
      <c r="DH37" s="47"/>
      <c r="DI37" s="47"/>
      <c r="DJ37" s="47"/>
      <c r="DK37" s="47"/>
      <c r="DL37" s="47"/>
      <c r="DM37" s="47"/>
      <c r="DN37" s="47" t="s">
        <v>346</v>
      </c>
      <c r="DO37" s="47"/>
      <c r="DP37" s="47"/>
      <c r="DQ37" s="69">
        <f t="shared" si="8"/>
        <v>-2561.38</v>
      </c>
      <c r="DR37" s="69">
        <f t="shared" si="9"/>
        <v>0</v>
      </c>
      <c r="DS37" s="69">
        <f t="shared" si="10"/>
        <v>-2561.38</v>
      </c>
      <c r="DT37" s="53"/>
      <c r="DU37" s="53"/>
      <c r="DV37" s="53"/>
      <c r="DW37" s="53"/>
      <c r="DX37" s="53"/>
      <c r="DY37" s="53"/>
      <c r="DZ37" s="53"/>
    </row>
    <row r="38" spans="1:130" s="49" customFormat="1" ht="11.25" customHeight="1" x14ac:dyDescent="0.2">
      <c r="A38" s="64"/>
      <c r="C38" s="50" t="s">
        <v>643</v>
      </c>
      <c r="D38" s="50" t="s">
        <v>7</v>
      </c>
      <c r="E38" s="9"/>
      <c r="F38" s="50" t="s">
        <v>40</v>
      </c>
      <c r="G38" s="50" t="s">
        <v>625</v>
      </c>
      <c r="H38" s="50" t="str">
        <f t="shared" si="0"/>
        <v>HK</v>
      </c>
      <c r="I38" s="50" t="s">
        <v>353</v>
      </c>
      <c r="J38" s="50" t="str">
        <f t="shared" si="1"/>
        <v>MX</v>
      </c>
      <c r="K38" s="50" t="s">
        <v>626</v>
      </c>
      <c r="L38" s="50" t="s">
        <v>627</v>
      </c>
      <c r="M38" s="50" t="s">
        <v>628</v>
      </c>
      <c r="N38" s="50" t="s">
        <v>629</v>
      </c>
      <c r="O38" s="50" t="s">
        <v>644</v>
      </c>
      <c r="P38" s="50" t="s">
        <v>329</v>
      </c>
      <c r="Q38" s="26"/>
      <c r="R38" s="50" t="s">
        <v>106</v>
      </c>
      <c r="S38" s="50" t="s">
        <v>645</v>
      </c>
      <c r="T38" s="51">
        <v>45215.383333333331</v>
      </c>
      <c r="U38" s="51">
        <v>45215.739583333336</v>
      </c>
      <c r="V38" s="52">
        <v>207</v>
      </c>
      <c r="W38" s="50" t="s">
        <v>331</v>
      </c>
      <c r="X38" s="52">
        <v>0.63</v>
      </c>
      <c r="Y38" s="50" t="s">
        <v>332</v>
      </c>
      <c r="Z38" s="68">
        <v>0</v>
      </c>
      <c r="AA38" s="52">
        <v>207</v>
      </c>
      <c r="AB38" s="50" t="s">
        <v>331</v>
      </c>
      <c r="AC38" s="52">
        <v>0</v>
      </c>
      <c r="AD38" s="50" t="s">
        <v>350</v>
      </c>
      <c r="AE38" s="53">
        <v>1</v>
      </c>
      <c r="AF38" s="50" t="s">
        <v>424</v>
      </c>
      <c r="AG38" s="71">
        <v>45215.634027777778</v>
      </c>
      <c r="AH38" s="26"/>
      <c r="AI38" s="26"/>
      <c r="AJ38" s="26"/>
      <c r="AK38" s="26"/>
      <c r="AL38" s="54" t="s">
        <v>335</v>
      </c>
      <c r="AM38" s="54" t="s">
        <v>335</v>
      </c>
      <c r="AN38" s="54" t="s">
        <v>335</v>
      </c>
      <c r="AO38" s="50"/>
      <c r="AP38" s="50"/>
      <c r="AQ38" s="50"/>
      <c r="AR38" s="50"/>
      <c r="AS38" s="50"/>
      <c r="AT38" s="50" t="s">
        <v>336</v>
      </c>
      <c r="AU38" s="26" t="s">
        <v>542</v>
      </c>
      <c r="AV38" s="26" t="s">
        <v>573</v>
      </c>
      <c r="AW38" s="26" t="s">
        <v>574</v>
      </c>
      <c r="AX38" s="26"/>
      <c r="AY38" s="50" t="s">
        <v>407</v>
      </c>
      <c r="AZ38" s="54" t="s">
        <v>380</v>
      </c>
      <c r="BA38" s="51">
        <v>45215.634027777778</v>
      </c>
      <c r="BB38" s="72">
        <v>7102.09</v>
      </c>
      <c r="BC38" s="72">
        <v>0</v>
      </c>
      <c r="BD38" s="69">
        <f t="shared" si="2"/>
        <v>7102.09</v>
      </c>
      <c r="BE38" s="72">
        <v>-3867.41</v>
      </c>
      <c r="BF38" s="72">
        <v>0</v>
      </c>
      <c r="BG38" s="69">
        <f t="shared" si="3"/>
        <v>-3867.41</v>
      </c>
      <c r="BH38" s="69">
        <f t="shared" si="4"/>
        <v>3234.6800000000003</v>
      </c>
      <c r="BI38" s="47" t="s">
        <v>646</v>
      </c>
      <c r="BJ38" s="70" t="s">
        <v>625</v>
      </c>
      <c r="BK38" s="70" t="s">
        <v>353</v>
      </c>
      <c r="BL38" s="51">
        <v>45215.383333333331</v>
      </c>
      <c r="BM38" s="51">
        <v>45215.739583333336</v>
      </c>
      <c r="BN38" s="26" t="s">
        <v>647</v>
      </c>
      <c r="BO38" s="26"/>
      <c r="BP38" s="26" t="s">
        <v>648</v>
      </c>
      <c r="BQ38" s="26" t="s">
        <v>625</v>
      </c>
      <c r="BR38" s="26" t="s">
        <v>353</v>
      </c>
      <c r="BS38" s="51">
        <v>45215.383333333331</v>
      </c>
      <c r="BT38" s="51">
        <v>45215.739583333336</v>
      </c>
      <c r="BU38" s="26" t="s">
        <v>573</v>
      </c>
      <c r="BV38" s="26" t="s">
        <v>574</v>
      </c>
      <c r="BW38" s="26" t="s">
        <v>359</v>
      </c>
      <c r="BX38" s="26" t="s">
        <v>360</v>
      </c>
      <c r="BY38" s="26"/>
      <c r="BZ38" s="26"/>
      <c r="CA38" s="26" t="s">
        <v>649</v>
      </c>
      <c r="CB38" s="26" t="s">
        <v>650</v>
      </c>
      <c r="CC38" s="55"/>
      <c r="CD38" s="56"/>
      <c r="CE38" s="48"/>
      <c r="CF38" s="53"/>
      <c r="CG38" s="53"/>
      <c r="CH38" s="53"/>
      <c r="CI38" s="53"/>
      <c r="CJ38" s="53"/>
      <c r="CK38" s="53"/>
      <c r="CL38" s="53"/>
      <c r="CM38" s="53"/>
      <c r="CN38" s="72">
        <v>0</v>
      </c>
      <c r="CO38" s="72">
        <v>0</v>
      </c>
      <c r="CP38" s="72">
        <v>0</v>
      </c>
      <c r="CQ38" s="72">
        <v>0</v>
      </c>
      <c r="CR38" s="69">
        <f t="shared" si="5"/>
        <v>7102.09</v>
      </c>
      <c r="CS38" s="69">
        <f t="shared" si="6"/>
        <v>0</v>
      </c>
      <c r="CT38" s="69">
        <f t="shared" si="7"/>
        <v>7102.09</v>
      </c>
      <c r="CU38" s="26" t="s">
        <v>340</v>
      </c>
      <c r="CV38" s="26"/>
      <c r="CW38" s="26" t="s">
        <v>637</v>
      </c>
      <c r="CX38" s="26" t="s">
        <v>638</v>
      </c>
      <c r="CY38" s="26" t="s">
        <v>639</v>
      </c>
      <c r="CZ38" s="26" t="s">
        <v>640</v>
      </c>
      <c r="DA38" s="26" t="s">
        <v>342</v>
      </c>
      <c r="DB38" s="26" t="s">
        <v>641</v>
      </c>
      <c r="DC38" s="47" t="s">
        <v>651</v>
      </c>
      <c r="DD38" s="47" t="s">
        <v>651</v>
      </c>
      <c r="DE38" s="47" t="s">
        <v>344</v>
      </c>
      <c r="DF38" s="47" t="s">
        <v>395</v>
      </c>
      <c r="DG38" s="47"/>
      <c r="DH38" s="47"/>
      <c r="DI38" s="47"/>
      <c r="DJ38" s="47"/>
      <c r="DK38" s="47"/>
      <c r="DL38" s="47"/>
      <c r="DM38" s="47"/>
      <c r="DN38" s="47" t="s">
        <v>346</v>
      </c>
      <c r="DO38" s="47"/>
      <c r="DP38" s="47"/>
      <c r="DQ38" s="69">
        <f t="shared" si="8"/>
        <v>-3867.41</v>
      </c>
      <c r="DR38" s="69">
        <f t="shared" si="9"/>
        <v>0</v>
      </c>
      <c r="DS38" s="69">
        <f t="shared" si="10"/>
        <v>-3867.41</v>
      </c>
      <c r="DT38" s="53"/>
      <c r="DU38" s="53"/>
      <c r="DV38" s="53"/>
      <c r="DW38" s="53"/>
      <c r="DX38" s="53"/>
      <c r="DY38" s="53"/>
      <c r="DZ38" s="53"/>
    </row>
    <row r="39" spans="1:130" s="49" customFormat="1" ht="11.25" customHeight="1" x14ac:dyDescent="0.2">
      <c r="A39" s="64"/>
      <c r="C39" s="50" t="s">
        <v>652</v>
      </c>
      <c r="D39" s="50" t="s">
        <v>7</v>
      </c>
      <c r="E39" s="9"/>
      <c r="F39" s="50" t="s">
        <v>50</v>
      </c>
      <c r="G39" s="50" t="s">
        <v>653</v>
      </c>
      <c r="H39" s="50" t="str">
        <f t="shared" si="0"/>
        <v>MX</v>
      </c>
      <c r="I39" s="50" t="s">
        <v>654</v>
      </c>
      <c r="J39" s="50" t="str">
        <f t="shared" si="1"/>
        <v>MX</v>
      </c>
      <c r="K39" s="50" t="s">
        <v>359</v>
      </c>
      <c r="L39" s="50" t="s">
        <v>360</v>
      </c>
      <c r="M39" s="50" t="s">
        <v>655</v>
      </c>
      <c r="N39" s="50" t="s">
        <v>656</v>
      </c>
      <c r="O39" s="50" t="s">
        <v>657</v>
      </c>
      <c r="P39" s="50" t="s">
        <v>401</v>
      </c>
      <c r="Q39" s="26"/>
      <c r="R39" s="50"/>
      <c r="S39" s="50" t="s">
        <v>657</v>
      </c>
      <c r="T39" s="51">
        <v>45198.470833333333</v>
      </c>
      <c r="U39" s="51">
        <v>45199.470833333333</v>
      </c>
      <c r="V39" s="52">
        <v>0</v>
      </c>
      <c r="W39" s="50" t="s">
        <v>331</v>
      </c>
      <c r="X39" s="52">
        <v>0</v>
      </c>
      <c r="Y39" s="50" t="s">
        <v>332</v>
      </c>
      <c r="Z39" s="68">
        <v>0</v>
      </c>
      <c r="AA39" s="52">
        <v>0</v>
      </c>
      <c r="AB39" s="50" t="s">
        <v>331</v>
      </c>
      <c r="AC39" s="52">
        <v>0</v>
      </c>
      <c r="AD39" s="50" t="s">
        <v>350</v>
      </c>
      <c r="AE39" s="53">
        <v>60</v>
      </c>
      <c r="AF39" s="50" t="s">
        <v>658</v>
      </c>
      <c r="AG39" s="71">
        <v>45215.72152777778</v>
      </c>
      <c r="AH39" s="26"/>
      <c r="AI39" s="26"/>
      <c r="AJ39" s="26"/>
      <c r="AK39" s="26"/>
      <c r="AL39" s="54" t="s">
        <v>335</v>
      </c>
      <c r="AM39" s="54" t="s">
        <v>335</v>
      </c>
      <c r="AN39" s="54" t="s">
        <v>335</v>
      </c>
      <c r="AO39" s="50"/>
      <c r="AP39" s="50"/>
      <c r="AQ39" s="50"/>
      <c r="AR39" s="50"/>
      <c r="AS39" s="50"/>
      <c r="AT39" s="50" t="s">
        <v>336</v>
      </c>
      <c r="AU39" s="26" t="s">
        <v>659</v>
      </c>
      <c r="AV39" s="26" t="s">
        <v>655</v>
      </c>
      <c r="AW39" s="26" t="s">
        <v>656</v>
      </c>
      <c r="AX39" s="26"/>
      <c r="AY39" s="50" t="s">
        <v>407</v>
      </c>
      <c r="AZ39" s="54" t="s">
        <v>380</v>
      </c>
      <c r="BA39" s="51">
        <v>45215.72152777778</v>
      </c>
      <c r="BB39" s="72">
        <v>744895.06</v>
      </c>
      <c r="BC39" s="72">
        <v>0</v>
      </c>
      <c r="BD39" s="69">
        <f t="shared" si="2"/>
        <v>744895.06</v>
      </c>
      <c r="BE39" s="72">
        <v>-525494.19999999995</v>
      </c>
      <c r="BF39" s="72">
        <v>0</v>
      </c>
      <c r="BG39" s="69">
        <f t="shared" si="3"/>
        <v>-525494.19999999995</v>
      </c>
      <c r="BH39" s="69">
        <f t="shared" si="4"/>
        <v>219400.8600000001</v>
      </c>
      <c r="BI39" s="47"/>
      <c r="BJ39" s="70"/>
      <c r="BK39" s="70"/>
      <c r="BL39" s="51"/>
      <c r="BM39" s="51"/>
      <c r="BN39" s="26"/>
      <c r="BO39" s="26"/>
      <c r="BP39" s="26"/>
      <c r="BQ39" s="26"/>
      <c r="BR39" s="26"/>
      <c r="BS39" s="51"/>
      <c r="BT39" s="51"/>
      <c r="BU39" s="26"/>
      <c r="BV39" s="26"/>
      <c r="BW39" s="26"/>
      <c r="BX39" s="26"/>
      <c r="BY39" s="26"/>
      <c r="BZ39" s="26"/>
      <c r="CA39" s="26"/>
      <c r="CB39" s="26"/>
      <c r="CC39" s="55"/>
      <c r="CD39" s="56"/>
      <c r="CE39" s="48"/>
      <c r="CF39" s="53"/>
      <c r="CG39" s="53"/>
      <c r="CH39" s="53"/>
      <c r="CI39" s="53"/>
      <c r="CJ39" s="53"/>
      <c r="CK39" s="53"/>
      <c r="CL39" s="53"/>
      <c r="CM39" s="53"/>
      <c r="CN39" s="72">
        <v>0</v>
      </c>
      <c r="CO39" s="72">
        <v>0</v>
      </c>
      <c r="CP39" s="72">
        <v>0</v>
      </c>
      <c r="CQ39" s="72">
        <v>0</v>
      </c>
      <c r="CR39" s="69">
        <f t="shared" si="5"/>
        <v>744895.06</v>
      </c>
      <c r="CS39" s="69">
        <f t="shared" si="6"/>
        <v>0</v>
      </c>
      <c r="CT39" s="69">
        <f t="shared" si="7"/>
        <v>744895.06</v>
      </c>
      <c r="CU39" s="26" t="s">
        <v>340</v>
      </c>
      <c r="CV39" s="26"/>
      <c r="CW39" s="26" t="s">
        <v>411</v>
      </c>
      <c r="CX39" s="26" t="s">
        <v>342</v>
      </c>
      <c r="CY39" s="26" t="s">
        <v>412</v>
      </c>
      <c r="CZ39" s="26" t="s">
        <v>660</v>
      </c>
      <c r="DA39" s="26" t="s">
        <v>392</v>
      </c>
      <c r="DB39" s="26" t="s">
        <v>661</v>
      </c>
      <c r="DC39" s="47"/>
      <c r="DD39" s="47"/>
      <c r="DE39" s="47" t="s">
        <v>344</v>
      </c>
      <c r="DF39" s="47" t="s">
        <v>415</v>
      </c>
      <c r="DG39" s="47"/>
      <c r="DH39" s="47"/>
      <c r="DI39" s="47"/>
      <c r="DJ39" s="47"/>
      <c r="DK39" s="47"/>
      <c r="DL39" s="47"/>
      <c r="DM39" s="47"/>
      <c r="DN39" s="47" t="s">
        <v>346</v>
      </c>
      <c r="DO39" s="47"/>
      <c r="DP39" s="47"/>
      <c r="DQ39" s="69">
        <f t="shared" si="8"/>
        <v>-525494.19999999995</v>
      </c>
      <c r="DR39" s="69">
        <f t="shared" si="9"/>
        <v>0</v>
      </c>
      <c r="DS39" s="69">
        <f t="shared" si="10"/>
        <v>-525494.19999999995</v>
      </c>
      <c r="DT39" s="53"/>
      <c r="DU39" s="53"/>
      <c r="DV39" s="53"/>
      <c r="DW39" s="53"/>
      <c r="DX39" s="53"/>
      <c r="DY39" s="53"/>
      <c r="DZ39" s="53"/>
    </row>
    <row r="40" spans="1:130" s="49" customFormat="1" ht="11.25" customHeight="1" x14ac:dyDescent="0.2">
      <c r="A40" s="64"/>
      <c r="C40" s="50" t="s">
        <v>662</v>
      </c>
      <c r="D40" s="50" t="s">
        <v>7</v>
      </c>
      <c r="E40" s="9"/>
      <c r="F40" s="50" t="s">
        <v>40</v>
      </c>
      <c r="G40" s="50" t="s">
        <v>663</v>
      </c>
      <c r="H40" s="50" t="str">
        <f t="shared" si="0"/>
        <v>IT</v>
      </c>
      <c r="I40" s="50" t="s">
        <v>537</v>
      </c>
      <c r="J40" s="50" t="str">
        <f t="shared" si="1"/>
        <v>MX</v>
      </c>
      <c r="K40" s="50" t="s">
        <v>664</v>
      </c>
      <c r="L40" s="50" t="s">
        <v>665</v>
      </c>
      <c r="M40" s="50" t="s">
        <v>666</v>
      </c>
      <c r="N40" s="50" t="s">
        <v>667</v>
      </c>
      <c r="O40" s="50" t="s">
        <v>668</v>
      </c>
      <c r="P40" s="50" t="s">
        <v>377</v>
      </c>
      <c r="Q40" s="26"/>
      <c r="R40" s="50" t="s">
        <v>107</v>
      </c>
      <c r="S40" s="50" t="s">
        <v>669</v>
      </c>
      <c r="T40" s="51">
        <v>45219.448611111111</v>
      </c>
      <c r="U40" s="51">
        <v>45222.448611111111</v>
      </c>
      <c r="V40" s="52">
        <v>31</v>
      </c>
      <c r="W40" s="50" t="s">
        <v>331</v>
      </c>
      <c r="X40" s="52">
        <v>9.5000000000000001E-2</v>
      </c>
      <c r="Y40" s="50" t="s">
        <v>332</v>
      </c>
      <c r="Z40" s="68">
        <v>0</v>
      </c>
      <c r="AA40" s="52">
        <v>31</v>
      </c>
      <c r="AB40" s="50" t="s">
        <v>331</v>
      </c>
      <c r="AC40" s="52">
        <v>0</v>
      </c>
      <c r="AD40" s="50" t="s">
        <v>350</v>
      </c>
      <c r="AE40" s="53">
        <v>1</v>
      </c>
      <c r="AF40" s="50" t="s">
        <v>424</v>
      </c>
      <c r="AG40" s="71">
        <v>45215.914583333331</v>
      </c>
      <c r="AH40" s="26"/>
      <c r="AI40" s="26"/>
      <c r="AJ40" s="26"/>
      <c r="AK40" s="26"/>
      <c r="AL40" s="54" t="s">
        <v>335</v>
      </c>
      <c r="AM40" s="54" t="s">
        <v>335</v>
      </c>
      <c r="AN40" s="54" t="s">
        <v>335</v>
      </c>
      <c r="AO40" s="50"/>
      <c r="AP40" s="50"/>
      <c r="AQ40" s="50"/>
      <c r="AR40" s="50"/>
      <c r="AS40" s="50"/>
      <c r="AT40" s="50" t="s">
        <v>336</v>
      </c>
      <c r="AU40" s="26" t="s">
        <v>542</v>
      </c>
      <c r="AV40" s="26" t="s">
        <v>670</v>
      </c>
      <c r="AW40" s="26" t="s">
        <v>671</v>
      </c>
      <c r="AX40" s="26"/>
      <c r="AY40" s="50" t="s">
        <v>407</v>
      </c>
      <c r="AZ40" s="54" t="s">
        <v>380</v>
      </c>
      <c r="BA40" s="51">
        <v>45215.956944444442</v>
      </c>
      <c r="BB40" s="72">
        <v>14699.51</v>
      </c>
      <c r="BC40" s="72">
        <v>0</v>
      </c>
      <c r="BD40" s="69">
        <f t="shared" si="2"/>
        <v>14699.51</v>
      </c>
      <c r="BE40" s="72">
        <v>-10159.11</v>
      </c>
      <c r="BF40" s="72">
        <v>0</v>
      </c>
      <c r="BG40" s="69">
        <f t="shared" si="3"/>
        <v>-10159.11</v>
      </c>
      <c r="BH40" s="69">
        <f t="shared" si="4"/>
        <v>4540.3999999999996</v>
      </c>
      <c r="BI40" s="47" t="s">
        <v>672</v>
      </c>
      <c r="BJ40" s="70" t="s">
        <v>663</v>
      </c>
      <c r="BK40" s="70" t="s">
        <v>537</v>
      </c>
      <c r="BL40" s="51">
        <v>45219.798611111109</v>
      </c>
      <c r="BM40" s="51">
        <v>45222.448611111111</v>
      </c>
      <c r="BN40" s="26" t="s">
        <v>673</v>
      </c>
      <c r="BO40" s="26"/>
      <c r="BP40" s="26" t="s">
        <v>674</v>
      </c>
      <c r="BQ40" s="26" t="s">
        <v>663</v>
      </c>
      <c r="BR40" s="26" t="s">
        <v>537</v>
      </c>
      <c r="BS40" s="51">
        <v>45219.798611111109</v>
      </c>
      <c r="BT40" s="51">
        <v>45222.448611111111</v>
      </c>
      <c r="BU40" s="26"/>
      <c r="BV40" s="26"/>
      <c r="BW40" s="26" t="s">
        <v>359</v>
      </c>
      <c r="BX40" s="26" t="s">
        <v>360</v>
      </c>
      <c r="BY40" s="26"/>
      <c r="BZ40" s="26"/>
      <c r="CA40" s="26" t="s">
        <v>560</v>
      </c>
      <c r="CB40" s="26" t="s">
        <v>561</v>
      </c>
      <c r="CC40" s="55"/>
      <c r="CD40" s="56"/>
      <c r="CE40" s="48"/>
      <c r="CF40" s="53"/>
      <c r="CG40" s="53"/>
      <c r="CH40" s="53"/>
      <c r="CI40" s="53"/>
      <c r="CJ40" s="53"/>
      <c r="CK40" s="53"/>
      <c r="CL40" s="53"/>
      <c r="CM40" s="53"/>
      <c r="CN40" s="72">
        <v>0</v>
      </c>
      <c r="CO40" s="72">
        <v>0</v>
      </c>
      <c r="CP40" s="72">
        <v>0</v>
      </c>
      <c r="CQ40" s="72">
        <v>0</v>
      </c>
      <c r="CR40" s="69">
        <f t="shared" si="5"/>
        <v>14699.51</v>
      </c>
      <c r="CS40" s="69">
        <f t="shared" si="6"/>
        <v>0</v>
      </c>
      <c r="CT40" s="69">
        <f t="shared" si="7"/>
        <v>14699.51</v>
      </c>
      <c r="CU40" s="26" t="s">
        <v>340</v>
      </c>
      <c r="CV40" s="26"/>
      <c r="CW40" s="26" t="s">
        <v>675</v>
      </c>
      <c r="CX40" s="26" t="s">
        <v>676</v>
      </c>
      <c r="CY40" s="26" t="s">
        <v>677</v>
      </c>
      <c r="CZ40" s="26" t="s">
        <v>678</v>
      </c>
      <c r="DA40" s="26" t="s">
        <v>679</v>
      </c>
      <c r="DB40" s="26" t="s">
        <v>680</v>
      </c>
      <c r="DC40" s="47" t="s">
        <v>681</v>
      </c>
      <c r="DD40" s="47"/>
      <c r="DE40" s="47" t="s">
        <v>344</v>
      </c>
      <c r="DF40" s="47" t="s">
        <v>395</v>
      </c>
      <c r="DG40" s="47"/>
      <c r="DH40" s="47"/>
      <c r="DI40" s="47"/>
      <c r="DJ40" s="47"/>
      <c r="DK40" s="47"/>
      <c r="DL40" s="47"/>
      <c r="DM40" s="47"/>
      <c r="DN40" s="47" t="s">
        <v>346</v>
      </c>
      <c r="DO40" s="47"/>
      <c r="DP40" s="47"/>
      <c r="DQ40" s="69">
        <f t="shared" si="8"/>
        <v>-10159.11</v>
      </c>
      <c r="DR40" s="69">
        <f t="shared" si="9"/>
        <v>0</v>
      </c>
      <c r="DS40" s="69">
        <f t="shared" si="10"/>
        <v>-10159.11</v>
      </c>
      <c r="DT40" s="53"/>
      <c r="DU40" s="53"/>
      <c r="DV40" s="53"/>
      <c r="DW40" s="53"/>
      <c r="DX40" s="53"/>
      <c r="DY40" s="53"/>
      <c r="DZ40" s="53"/>
    </row>
    <row r="41" spans="1:130" s="49" customFormat="1" ht="11.25" customHeight="1" x14ac:dyDescent="0.2">
      <c r="A41" s="64"/>
      <c r="C41" s="50" t="s">
        <v>682</v>
      </c>
      <c r="D41" s="50" t="s">
        <v>7</v>
      </c>
      <c r="E41" s="9"/>
      <c r="F41" s="50" t="s">
        <v>40</v>
      </c>
      <c r="G41" s="50" t="s">
        <v>683</v>
      </c>
      <c r="H41" s="50" t="str">
        <f t="shared" si="0"/>
        <v>IN</v>
      </c>
      <c r="I41" s="50" t="s">
        <v>537</v>
      </c>
      <c r="J41" s="50" t="str">
        <f t="shared" si="1"/>
        <v>MX</v>
      </c>
      <c r="K41" s="50" t="s">
        <v>684</v>
      </c>
      <c r="L41" s="50" t="s">
        <v>685</v>
      </c>
      <c r="M41" s="50" t="s">
        <v>666</v>
      </c>
      <c r="N41" s="50" t="s">
        <v>667</v>
      </c>
      <c r="O41" s="50" t="s">
        <v>682</v>
      </c>
      <c r="P41" s="50" t="s">
        <v>401</v>
      </c>
      <c r="Q41" s="26"/>
      <c r="R41" s="50"/>
      <c r="S41" s="50" t="s">
        <v>686</v>
      </c>
      <c r="T41" s="51">
        <v>45220.787499999999</v>
      </c>
      <c r="U41" s="51">
        <v>45223.788194444445</v>
      </c>
      <c r="V41" s="52">
        <v>400</v>
      </c>
      <c r="W41" s="50" t="s">
        <v>331</v>
      </c>
      <c r="X41" s="52">
        <v>1.538</v>
      </c>
      <c r="Y41" s="50" t="s">
        <v>332</v>
      </c>
      <c r="Z41" s="68">
        <v>0</v>
      </c>
      <c r="AA41" s="52">
        <v>400</v>
      </c>
      <c r="AB41" s="50" t="s">
        <v>331</v>
      </c>
      <c r="AC41" s="52">
        <v>0</v>
      </c>
      <c r="AD41" s="50" t="s">
        <v>350</v>
      </c>
      <c r="AE41" s="53">
        <v>1</v>
      </c>
      <c r="AF41" s="50" t="s">
        <v>334</v>
      </c>
      <c r="AG41" s="71">
        <v>45216.613888888889</v>
      </c>
      <c r="AH41" s="26"/>
      <c r="AI41" s="26"/>
      <c r="AJ41" s="26"/>
      <c r="AK41" s="26"/>
      <c r="AL41" s="54" t="s">
        <v>335</v>
      </c>
      <c r="AM41" s="54" t="s">
        <v>335</v>
      </c>
      <c r="AN41" s="54" t="s">
        <v>335</v>
      </c>
      <c r="AO41" s="50"/>
      <c r="AP41" s="50"/>
      <c r="AQ41" s="50"/>
      <c r="AR41" s="50"/>
      <c r="AS41" s="50"/>
      <c r="AT41" s="50" t="s">
        <v>336</v>
      </c>
      <c r="AU41" s="26" t="s">
        <v>659</v>
      </c>
      <c r="AV41" s="26" t="s">
        <v>670</v>
      </c>
      <c r="AW41" s="26" t="s">
        <v>671</v>
      </c>
      <c r="AX41" s="26"/>
      <c r="AY41" s="50" t="s">
        <v>407</v>
      </c>
      <c r="AZ41" s="54" t="s">
        <v>408</v>
      </c>
      <c r="BA41" s="51">
        <v>45216.613888888889</v>
      </c>
      <c r="BB41" s="72">
        <v>54173.94</v>
      </c>
      <c r="BC41" s="72">
        <v>0</v>
      </c>
      <c r="BD41" s="69">
        <f t="shared" si="2"/>
        <v>54173.94</v>
      </c>
      <c r="BE41" s="72">
        <v>-53036.02</v>
      </c>
      <c r="BF41" s="72">
        <v>0</v>
      </c>
      <c r="BG41" s="69">
        <f t="shared" si="3"/>
        <v>-53036.02</v>
      </c>
      <c r="BH41" s="69">
        <f t="shared" si="4"/>
        <v>1137.9200000000055</v>
      </c>
      <c r="BI41" s="47" t="s">
        <v>687</v>
      </c>
      <c r="BJ41" s="70" t="s">
        <v>683</v>
      </c>
      <c r="BK41" s="70" t="s">
        <v>537</v>
      </c>
      <c r="BL41" s="51">
        <v>45220.787499999999</v>
      </c>
      <c r="BM41" s="51">
        <v>45223.788194444445</v>
      </c>
      <c r="BN41" s="26" t="s">
        <v>688</v>
      </c>
      <c r="BO41" s="26"/>
      <c r="BP41" s="26" t="s">
        <v>689</v>
      </c>
      <c r="BQ41" s="26" t="s">
        <v>683</v>
      </c>
      <c r="BR41" s="26" t="s">
        <v>537</v>
      </c>
      <c r="BS41" s="51">
        <v>45220.787499999999</v>
      </c>
      <c r="BT41" s="51">
        <v>45223.788194444445</v>
      </c>
      <c r="BU41" s="26" t="s">
        <v>690</v>
      </c>
      <c r="BV41" s="26" t="s">
        <v>691</v>
      </c>
      <c r="BW41" s="26" t="s">
        <v>359</v>
      </c>
      <c r="BX41" s="26" t="s">
        <v>360</v>
      </c>
      <c r="BY41" s="26"/>
      <c r="BZ41" s="26"/>
      <c r="CA41" s="26" t="s">
        <v>692</v>
      </c>
      <c r="CB41" s="26" t="s">
        <v>693</v>
      </c>
      <c r="CC41" s="55"/>
      <c r="CD41" s="56"/>
      <c r="CE41" s="48"/>
      <c r="CF41" s="53"/>
      <c r="CG41" s="53"/>
      <c r="CH41" s="53"/>
      <c r="CI41" s="53"/>
      <c r="CJ41" s="53"/>
      <c r="CK41" s="53"/>
      <c r="CL41" s="53"/>
      <c r="CM41" s="53"/>
      <c r="CN41" s="72">
        <v>0</v>
      </c>
      <c r="CO41" s="72">
        <v>0</v>
      </c>
      <c r="CP41" s="72">
        <v>0</v>
      </c>
      <c r="CQ41" s="72">
        <v>0</v>
      </c>
      <c r="CR41" s="69">
        <f t="shared" si="5"/>
        <v>54173.94</v>
      </c>
      <c r="CS41" s="69">
        <f t="shared" si="6"/>
        <v>0</v>
      </c>
      <c r="CT41" s="69">
        <f t="shared" si="7"/>
        <v>54173.94</v>
      </c>
      <c r="CU41" s="26" t="s">
        <v>340</v>
      </c>
      <c r="CV41" s="26"/>
      <c r="CW41" s="26" t="s">
        <v>694</v>
      </c>
      <c r="CX41" s="26" t="s">
        <v>695</v>
      </c>
      <c r="CY41" s="26" t="s">
        <v>696</v>
      </c>
      <c r="CZ41" s="26" t="s">
        <v>678</v>
      </c>
      <c r="DA41" s="26" t="s">
        <v>679</v>
      </c>
      <c r="DB41" s="26" t="s">
        <v>680</v>
      </c>
      <c r="DC41" s="47" t="s">
        <v>697</v>
      </c>
      <c r="DD41" s="47"/>
      <c r="DE41" s="47" t="s">
        <v>344</v>
      </c>
      <c r="DF41" s="47" t="s">
        <v>395</v>
      </c>
      <c r="DG41" s="47"/>
      <c r="DH41" s="47"/>
      <c r="DI41" s="47" t="s">
        <v>690</v>
      </c>
      <c r="DJ41" s="47" t="s">
        <v>691</v>
      </c>
      <c r="DK41" s="47"/>
      <c r="DL41" s="47"/>
      <c r="DM41" s="47"/>
      <c r="DN41" s="47" t="s">
        <v>346</v>
      </c>
      <c r="DO41" s="47"/>
      <c r="DP41" s="47"/>
      <c r="DQ41" s="69">
        <f t="shared" si="8"/>
        <v>-53036.02</v>
      </c>
      <c r="DR41" s="69">
        <f t="shared" si="9"/>
        <v>0</v>
      </c>
      <c r="DS41" s="69">
        <f t="shared" si="10"/>
        <v>-53036.02</v>
      </c>
      <c r="DT41" s="53"/>
      <c r="DU41" s="53"/>
      <c r="DV41" s="53"/>
      <c r="DW41" s="53"/>
      <c r="DX41" s="53"/>
      <c r="DY41" s="53"/>
      <c r="DZ41" s="53"/>
    </row>
    <row r="42" spans="1:130" s="49" customFormat="1" ht="11.25" customHeight="1" x14ac:dyDescent="0.2">
      <c r="A42" s="64"/>
      <c r="C42" s="50" t="s">
        <v>698</v>
      </c>
      <c r="D42" s="50" t="s">
        <v>7</v>
      </c>
      <c r="E42" s="9"/>
      <c r="F42" s="50" t="s">
        <v>40</v>
      </c>
      <c r="G42" s="50" t="s">
        <v>699</v>
      </c>
      <c r="H42" s="50" t="str">
        <f t="shared" si="0"/>
        <v>FR</v>
      </c>
      <c r="I42" s="50" t="s">
        <v>700</v>
      </c>
      <c r="J42" s="50" t="str">
        <f t="shared" si="1"/>
        <v>MX</v>
      </c>
      <c r="K42" s="50" t="s">
        <v>701</v>
      </c>
      <c r="L42" s="50" t="s">
        <v>702</v>
      </c>
      <c r="M42" s="50" t="s">
        <v>703</v>
      </c>
      <c r="N42" s="50" t="s">
        <v>704</v>
      </c>
      <c r="O42" s="50" t="s">
        <v>705</v>
      </c>
      <c r="P42" s="50" t="s">
        <v>377</v>
      </c>
      <c r="Q42" s="26"/>
      <c r="R42" s="50" t="s">
        <v>107</v>
      </c>
      <c r="S42" s="50" t="s">
        <v>706</v>
      </c>
      <c r="T42" s="51">
        <v>45217.428472222222</v>
      </c>
      <c r="U42" s="51">
        <v>45223.428472222222</v>
      </c>
      <c r="V42" s="52">
        <v>325</v>
      </c>
      <c r="W42" s="50" t="s">
        <v>331</v>
      </c>
      <c r="X42" s="52">
        <v>0.46400000000000002</v>
      </c>
      <c r="Y42" s="50" t="s">
        <v>332</v>
      </c>
      <c r="Z42" s="68">
        <v>0</v>
      </c>
      <c r="AA42" s="52">
        <v>325</v>
      </c>
      <c r="AB42" s="50" t="s">
        <v>331</v>
      </c>
      <c r="AC42" s="52">
        <v>0</v>
      </c>
      <c r="AD42" s="50" t="s">
        <v>350</v>
      </c>
      <c r="AE42" s="53">
        <v>1</v>
      </c>
      <c r="AF42" s="50" t="s">
        <v>334</v>
      </c>
      <c r="AG42" s="71">
        <v>45216.615972222222</v>
      </c>
      <c r="AH42" s="26"/>
      <c r="AI42" s="26"/>
      <c r="AJ42" s="26"/>
      <c r="AK42" s="26"/>
      <c r="AL42" s="54" t="s">
        <v>335</v>
      </c>
      <c r="AM42" s="54" t="s">
        <v>335</v>
      </c>
      <c r="AN42" s="54" t="s">
        <v>335</v>
      </c>
      <c r="AO42" s="50"/>
      <c r="AP42" s="50"/>
      <c r="AQ42" s="50"/>
      <c r="AR42" s="50"/>
      <c r="AS42" s="50"/>
      <c r="AT42" s="50" t="s">
        <v>336</v>
      </c>
      <c r="AU42" s="26" t="s">
        <v>659</v>
      </c>
      <c r="AV42" s="26" t="s">
        <v>703</v>
      </c>
      <c r="AW42" s="26" t="s">
        <v>704</v>
      </c>
      <c r="AX42" s="26"/>
      <c r="AY42" s="50" t="s">
        <v>407</v>
      </c>
      <c r="AZ42" s="54" t="s">
        <v>408</v>
      </c>
      <c r="BA42" s="51">
        <v>45216.615972222222</v>
      </c>
      <c r="BB42" s="72">
        <v>41126.79</v>
      </c>
      <c r="BC42" s="72">
        <v>0</v>
      </c>
      <c r="BD42" s="69">
        <f t="shared" si="2"/>
        <v>41126.79</v>
      </c>
      <c r="BE42" s="72">
        <v>-31734.74</v>
      </c>
      <c r="BF42" s="72">
        <v>0</v>
      </c>
      <c r="BG42" s="69">
        <f t="shared" si="3"/>
        <v>-31734.74</v>
      </c>
      <c r="BH42" s="69">
        <f t="shared" si="4"/>
        <v>9392.0499999999993</v>
      </c>
      <c r="BI42" s="47" t="s">
        <v>707</v>
      </c>
      <c r="BJ42" s="70" t="s">
        <v>699</v>
      </c>
      <c r="BK42" s="70" t="s">
        <v>700</v>
      </c>
      <c r="BL42" s="51">
        <v>45217.8125</v>
      </c>
      <c r="BM42" s="51">
        <v>45223.428472222222</v>
      </c>
      <c r="BN42" s="26" t="s">
        <v>708</v>
      </c>
      <c r="BO42" s="26"/>
      <c r="BP42" s="26" t="s">
        <v>709</v>
      </c>
      <c r="BQ42" s="26" t="s">
        <v>699</v>
      </c>
      <c r="BR42" s="26" t="s">
        <v>700</v>
      </c>
      <c r="BS42" s="51">
        <v>45217.8125</v>
      </c>
      <c r="BT42" s="51">
        <v>45223.428472222222</v>
      </c>
      <c r="BU42" s="26" t="s">
        <v>710</v>
      </c>
      <c r="BV42" s="26" t="s">
        <v>711</v>
      </c>
      <c r="BW42" s="26" t="s">
        <v>359</v>
      </c>
      <c r="BX42" s="26" t="s">
        <v>360</v>
      </c>
      <c r="BY42" s="26"/>
      <c r="BZ42" s="26"/>
      <c r="CA42" s="26" t="s">
        <v>712</v>
      </c>
      <c r="CB42" s="26" t="s">
        <v>713</v>
      </c>
      <c r="CC42" s="55"/>
      <c r="CD42" s="56"/>
      <c r="CE42" s="48"/>
      <c r="CF42" s="53"/>
      <c r="CG42" s="53"/>
      <c r="CH42" s="53"/>
      <c r="CI42" s="53"/>
      <c r="CJ42" s="53"/>
      <c r="CK42" s="53"/>
      <c r="CL42" s="53"/>
      <c r="CM42" s="53"/>
      <c r="CN42" s="72">
        <v>0</v>
      </c>
      <c r="CO42" s="72">
        <v>0</v>
      </c>
      <c r="CP42" s="72">
        <v>0</v>
      </c>
      <c r="CQ42" s="72">
        <v>0</v>
      </c>
      <c r="CR42" s="69">
        <f t="shared" si="5"/>
        <v>41126.79</v>
      </c>
      <c r="CS42" s="69">
        <f t="shared" si="6"/>
        <v>0</v>
      </c>
      <c r="CT42" s="69">
        <f t="shared" si="7"/>
        <v>41126.79</v>
      </c>
      <c r="CU42" s="26" t="s">
        <v>340</v>
      </c>
      <c r="CV42" s="26"/>
      <c r="CW42" s="26" t="s">
        <v>714</v>
      </c>
      <c r="CX42" s="26" t="s">
        <v>715</v>
      </c>
      <c r="CY42" s="26" t="s">
        <v>716</v>
      </c>
      <c r="CZ42" s="26" t="s">
        <v>717</v>
      </c>
      <c r="DA42" s="26" t="s">
        <v>718</v>
      </c>
      <c r="DB42" s="26" t="s">
        <v>719</v>
      </c>
      <c r="DC42" s="47" t="s">
        <v>467</v>
      </c>
      <c r="DD42" s="47"/>
      <c r="DE42" s="47" t="s">
        <v>344</v>
      </c>
      <c r="DF42" s="47" t="s">
        <v>395</v>
      </c>
      <c r="DG42" s="47"/>
      <c r="DH42" s="47"/>
      <c r="DI42" s="47"/>
      <c r="DJ42" s="47"/>
      <c r="DK42" s="47"/>
      <c r="DL42" s="47"/>
      <c r="DM42" s="47"/>
      <c r="DN42" s="47" t="s">
        <v>346</v>
      </c>
      <c r="DO42" s="47"/>
      <c r="DP42" s="47"/>
      <c r="DQ42" s="69">
        <f t="shared" si="8"/>
        <v>-31734.74</v>
      </c>
      <c r="DR42" s="69">
        <f t="shared" si="9"/>
        <v>0</v>
      </c>
      <c r="DS42" s="69">
        <f t="shared" si="10"/>
        <v>-31734.74</v>
      </c>
      <c r="DT42" s="53"/>
      <c r="DU42" s="53"/>
      <c r="DV42" s="53"/>
      <c r="DW42" s="53"/>
      <c r="DX42" s="53"/>
      <c r="DY42" s="53"/>
      <c r="DZ42" s="53"/>
    </row>
    <row r="43" spans="1:130" s="49" customFormat="1" ht="45" customHeight="1" x14ac:dyDescent="0.2">
      <c r="A43" s="64"/>
      <c r="C43" s="50" t="s">
        <v>720</v>
      </c>
      <c r="D43" s="50" t="s">
        <v>7</v>
      </c>
      <c r="E43" s="9" t="s">
        <v>721</v>
      </c>
      <c r="F43" s="50" t="s">
        <v>40</v>
      </c>
      <c r="G43" s="50" t="s">
        <v>566</v>
      </c>
      <c r="H43" s="50" t="str">
        <f t="shared" si="0"/>
        <v>CN</v>
      </c>
      <c r="I43" s="50" t="s">
        <v>700</v>
      </c>
      <c r="J43" s="50" t="str">
        <f t="shared" si="1"/>
        <v>MX</v>
      </c>
      <c r="K43" s="50" t="s">
        <v>722</v>
      </c>
      <c r="L43" s="50" t="s">
        <v>723</v>
      </c>
      <c r="M43" s="50" t="s">
        <v>724</v>
      </c>
      <c r="N43" s="50" t="s">
        <v>725</v>
      </c>
      <c r="O43" s="50" t="s">
        <v>726</v>
      </c>
      <c r="P43" s="50" t="s">
        <v>401</v>
      </c>
      <c r="Q43" s="26"/>
      <c r="R43" s="50"/>
      <c r="S43" s="50" t="s">
        <v>727</v>
      </c>
      <c r="T43" s="51">
        <v>45220.461111111108</v>
      </c>
      <c r="U43" s="51">
        <v>45225.461111111108</v>
      </c>
      <c r="V43" s="52">
        <v>162</v>
      </c>
      <c r="W43" s="50" t="s">
        <v>331</v>
      </c>
      <c r="X43" s="52">
        <v>0.52800000000000002</v>
      </c>
      <c r="Y43" s="50" t="s">
        <v>332</v>
      </c>
      <c r="Z43" s="68">
        <v>0</v>
      </c>
      <c r="AA43" s="52">
        <v>162</v>
      </c>
      <c r="AB43" s="50" t="s">
        <v>331</v>
      </c>
      <c r="AC43" s="52">
        <v>0</v>
      </c>
      <c r="AD43" s="50" t="s">
        <v>350</v>
      </c>
      <c r="AE43" s="53">
        <v>2</v>
      </c>
      <c r="AF43" s="50" t="s">
        <v>424</v>
      </c>
      <c r="AG43" s="71">
        <v>45216.623611111114</v>
      </c>
      <c r="AH43" s="26"/>
      <c r="AI43" s="26"/>
      <c r="AJ43" s="26"/>
      <c r="AK43" s="26"/>
      <c r="AL43" s="54" t="s">
        <v>335</v>
      </c>
      <c r="AM43" s="54" t="s">
        <v>335</v>
      </c>
      <c r="AN43" s="54" t="s">
        <v>335</v>
      </c>
      <c r="AO43" s="50"/>
      <c r="AP43" s="50"/>
      <c r="AQ43" s="50"/>
      <c r="AR43" s="50"/>
      <c r="AS43" s="50"/>
      <c r="AT43" s="50" t="s">
        <v>336</v>
      </c>
      <c r="AU43" s="26" t="s">
        <v>542</v>
      </c>
      <c r="AV43" s="26" t="s">
        <v>724</v>
      </c>
      <c r="AW43" s="26" t="s">
        <v>725</v>
      </c>
      <c r="AX43" s="26"/>
      <c r="AY43" s="50" t="s">
        <v>407</v>
      </c>
      <c r="AZ43" s="54" t="s">
        <v>408</v>
      </c>
      <c r="BA43" s="51">
        <v>45216.623611111114</v>
      </c>
      <c r="BB43" s="72">
        <v>36468.61</v>
      </c>
      <c r="BC43" s="72">
        <v>0</v>
      </c>
      <c r="BD43" s="69">
        <f t="shared" si="2"/>
        <v>36468.61</v>
      </c>
      <c r="BE43" s="72">
        <v>-25628.94</v>
      </c>
      <c r="BF43" s="72">
        <v>-7249.23</v>
      </c>
      <c r="BG43" s="69">
        <f t="shared" si="3"/>
        <v>-32878.17</v>
      </c>
      <c r="BH43" s="69">
        <f t="shared" si="4"/>
        <v>3590.4400000000023</v>
      </c>
      <c r="BI43" s="47" t="s">
        <v>728</v>
      </c>
      <c r="BJ43" s="70" t="s">
        <v>566</v>
      </c>
      <c r="BK43" s="70" t="s">
        <v>700</v>
      </c>
      <c r="BL43" s="51">
        <v>45220.461111111108</v>
      </c>
      <c r="BM43" s="51">
        <v>45225.461111111108</v>
      </c>
      <c r="BN43" s="26" t="s">
        <v>729</v>
      </c>
      <c r="BO43" s="26"/>
      <c r="BP43" s="26" t="s">
        <v>730</v>
      </c>
      <c r="BQ43" s="26" t="s">
        <v>566</v>
      </c>
      <c r="BR43" s="26" t="s">
        <v>700</v>
      </c>
      <c r="BS43" s="51">
        <v>45220.461111111108</v>
      </c>
      <c r="BT43" s="51">
        <v>45225.461111111108</v>
      </c>
      <c r="BU43" s="26" t="s">
        <v>731</v>
      </c>
      <c r="BV43" s="26" t="s">
        <v>732</v>
      </c>
      <c r="BW43" s="26" t="s">
        <v>359</v>
      </c>
      <c r="BX43" s="26" t="s">
        <v>360</v>
      </c>
      <c r="BY43" s="26"/>
      <c r="BZ43" s="26"/>
      <c r="CA43" s="26" t="s">
        <v>546</v>
      </c>
      <c r="CB43" s="26" t="s">
        <v>547</v>
      </c>
      <c r="CC43" s="55"/>
      <c r="CD43" s="56"/>
      <c r="CE43" s="48"/>
      <c r="CF43" s="53"/>
      <c r="CG43" s="53"/>
      <c r="CH43" s="53"/>
      <c r="CI43" s="53"/>
      <c r="CJ43" s="53"/>
      <c r="CK43" s="53"/>
      <c r="CL43" s="53"/>
      <c r="CM43" s="53"/>
      <c r="CN43" s="72">
        <v>0</v>
      </c>
      <c r="CO43" s="72">
        <v>0</v>
      </c>
      <c r="CP43" s="72">
        <v>0</v>
      </c>
      <c r="CQ43" s="72">
        <v>0</v>
      </c>
      <c r="CR43" s="69">
        <f t="shared" si="5"/>
        <v>36468.61</v>
      </c>
      <c r="CS43" s="69">
        <f t="shared" si="6"/>
        <v>0</v>
      </c>
      <c r="CT43" s="69">
        <f t="shared" si="7"/>
        <v>36468.61</v>
      </c>
      <c r="CU43" s="26" t="s">
        <v>340</v>
      </c>
      <c r="CV43" s="26"/>
      <c r="CW43" s="26" t="s">
        <v>582</v>
      </c>
      <c r="CX43" s="26" t="s">
        <v>733</v>
      </c>
      <c r="CY43" s="26" t="s">
        <v>734</v>
      </c>
      <c r="CZ43" s="26" t="s">
        <v>735</v>
      </c>
      <c r="DA43" s="26" t="s">
        <v>736</v>
      </c>
      <c r="DB43" s="26" t="s">
        <v>737</v>
      </c>
      <c r="DC43" s="47" t="s">
        <v>622</v>
      </c>
      <c r="DD43" s="47" t="s">
        <v>492</v>
      </c>
      <c r="DE43" s="47" t="s">
        <v>344</v>
      </c>
      <c r="DF43" s="47" t="s">
        <v>395</v>
      </c>
      <c r="DG43" s="47"/>
      <c r="DH43" s="47"/>
      <c r="DI43" s="47" t="s">
        <v>731</v>
      </c>
      <c r="DJ43" s="47" t="s">
        <v>732</v>
      </c>
      <c r="DK43" s="47"/>
      <c r="DL43" s="47"/>
      <c r="DM43" s="47"/>
      <c r="DN43" s="47" t="s">
        <v>346</v>
      </c>
      <c r="DO43" s="47"/>
      <c r="DP43" s="47"/>
      <c r="DQ43" s="69">
        <f t="shared" si="8"/>
        <v>-25628.94</v>
      </c>
      <c r="DR43" s="69">
        <f t="shared" si="9"/>
        <v>-7249.23</v>
      </c>
      <c r="DS43" s="69">
        <f t="shared" si="10"/>
        <v>-32878.17</v>
      </c>
      <c r="DT43" s="53"/>
      <c r="DU43" s="53"/>
      <c r="DV43" s="53"/>
      <c r="DW43" s="53"/>
      <c r="DX43" s="53"/>
      <c r="DY43" s="53"/>
      <c r="DZ43" s="53"/>
    </row>
    <row r="44" spans="1:130" s="49" customFormat="1" ht="11.25" customHeight="1" x14ac:dyDescent="0.2">
      <c r="A44" s="64"/>
      <c r="C44" s="50" t="s">
        <v>738</v>
      </c>
      <c r="D44" s="50" t="s">
        <v>7</v>
      </c>
      <c r="E44" s="9"/>
      <c r="F44" s="50" t="s">
        <v>40</v>
      </c>
      <c r="G44" s="50" t="s">
        <v>566</v>
      </c>
      <c r="H44" s="50" t="str">
        <f t="shared" si="0"/>
        <v>CN</v>
      </c>
      <c r="I44" s="50" t="s">
        <v>537</v>
      </c>
      <c r="J44" s="50" t="str">
        <f t="shared" si="1"/>
        <v>MX</v>
      </c>
      <c r="K44" s="50" t="s">
        <v>739</v>
      </c>
      <c r="L44" s="50" t="s">
        <v>740</v>
      </c>
      <c r="M44" s="50" t="s">
        <v>741</v>
      </c>
      <c r="N44" s="50" t="s">
        <v>742</v>
      </c>
      <c r="O44" s="50" t="s">
        <v>743</v>
      </c>
      <c r="P44" s="50" t="s">
        <v>377</v>
      </c>
      <c r="Q44" s="26"/>
      <c r="R44" s="50" t="s">
        <v>107</v>
      </c>
      <c r="S44" s="50" t="s">
        <v>744</v>
      </c>
      <c r="T44" s="51">
        <v>45218.718055555553</v>
      </c>
      <c r="U44" s="51">
        <v>45220.718055555553</v>
      </c>
      <c r="V44" s="52">
        <v>1040</v>
      </c>
      <c r="W44" s="50" t="s">
        <v>331</v>
      </c>
      <c r="X44" s="52">
        <v>4.548</v>
      </c>
      <c r="Y44" s="50" t="s">
        <v>332</v>
      </c>
      <c r="Z44" s="68">
        <v>0</v>
      </c>
      <c r="AA44" s="52">
        <v>1040</v>
      </c>
      <c r="AB44" s="50" t="s">
        <v>331</v>
      </c>
      <c r="AC44" s="52">
        <v>0</v>
      </c>
      <c r="AD44" s="50" t="s">
        <v>350</v>
      </c>
      <c r="AE44" s="53">
        <v>4</v>
      </c>
      <c r="AF44" s="50" t="s">
        <v>334</v>
      </c>
      <c r="AG44" s="71">
        <v>45216.664583333331</v>
      </c>
      <c r="AH44" s="26"/>
      <c r="AI44" s="26"/>
      <c r="AJ44" s="26"/>
      <c r="AK44" s="26"/>
      <c r="AL44" s="54" t="s">
        <v>335</v>
      </c>
      <c r="AM44" s="54" t="s">
        <v>335</v>
      </c>
      <c r="AN44" s="54" t="s">
        <v>335</v>
      </c>
      <c r="AO44" s="50"/>
      <c r="AP44" s="50"/>
      <c r="AQ44" s="50"/>
      <c r="AR44" s="50"/>
      <c r="AS44" s="50"/>
      <c r="AT44" s="50" t="s">
        <v>336</v>
      </c>
      <c r="AU44" s="26" t="s">
        <v>542</v>
      </c>
      <c r="AV44" s="26" t="s">
        <v>670</v>
      </c>
      <c r="AW44" s="26" t="s">
        <v>671</v>
      </c>
      <c r="AX44" s="26"/>
      <c r="AY44" s="50" t="s">
        <v>407</v>
      </c>
      <c r="AZ44" s="54" t="s">
        <v>380</v>
      </c>
      <c r="BA44" s="51">
        <v>45216.664583333331</v>
      </c>
      <c r="BB44" s="72">
        <v>168942.21</v>
      </c>
      <c r="BC44" s="72">
        <v>0</v>
      </c>
      <c r="BD44" s="69">
        <f t="shared" si="2"/>
        <v>168942.21</v>
      </c>
      <c r="BE44" s="72">
        <v>-163202.23999999999</v>
      </c>
      <c r="BF44" s="72">
        <v>0</v>
      </c>
      <c r="BG44" s="69">
        <f t="shared" si="3"/>
        <v>-163202.23999999999</v>
      </c>
      <c r="BH44" s="69">
        <f t="shared" si="4"/>
        <v>5739.9700000000012</v>
      </c>
      <c r="BI44" s="47" t="s">
        <v>745</v>
      </c>
      <c r="BJ44" s="70" t="s">
        <v>566</v>
      </c>
      <c r="BK44" s="70" t="s">
        <v>537</v>
      </c>
      <c r="BL44" s="51">
        <v>45218.718055555553</v>
      </c>
      <c r="BM44" s="51">
        <v>45220.718055555553</v>
      </c>
      <c r="BN44" s="26" t="s">
        <v>746</v>
      </c>
      <c r="BO44" s="26"/>
      <c r="BP44" s="26" t="s">
        <v>747</v>
      </c>
      <c r="BQ44" s="26" t="s">
        <v>566</v>
      </c>
      <c r="BR44" s="26" t="s">
        <v>537</v>
      </c>
      <c r="BS44" s="51">
        <v>45218.718055555553</v>
      </c>
      <c r="BT44" s="51">
        <v>45220.718055555553</v>
      </c>
      <c r="BU44" s="26" t="s">
        <v>748</v>
      </c>
      <c r="BV44" s="26" t="s">
        <v>749</v>
      </c>
      <c r="BW44" s="26" t="s">
        <v>359</v>
      </c>
      <c r="BX44" s="26" t="s">
        <v>360</v>
      </c>
      <c r="BY44" s="26"/>
      <c r="BZ44" s="26"/>
      <c r="CA44" s="26" t="s">
        <v>750</v>
      </c>
      <c r="CB44" s="26" t="s">
        <v>751</v>
      </c>
      <c r="CC44" s="55"/>
      <c r="CD44" s="56"/>
      <c r="CE44" s="48"/>
      <c r="CF44" s="53"/>
      <c r="CG44" s="53"/>
      <c r="CH44" s="53"/>
      <c r="CI44" s="53"/>
      <c r="CJ44" s="53"/>
      <c r="CK44" s="53"/>
      <c r="CL44" s="53"/>
      <c r="CM44" s="53"/>
      <c r="CN44" s="72">
        <v>0</v>
      </c>
      <c r="CO44" s="72">
        <v>0</v>
      </c>
      <c r="CP44" s="72">
        <v>0</v>
      </c>
      <c r="CQ44" s="72">
        <v>0</v>
      </c>
      <c r="CR44" s="69">
        <f t="shared" si="5"/>
        <v>168942.21</v>
      </c>
      <c r="CS44" s="69">
        <f t="shared" si="6"/>
        <v>0</v>
      </c>
      <c r="CT44" s="69">
        <f t="shared" si="7"/>
        <v>168942.21</v>
      </c>
      <c r="CU44" s="26" t="s">
        <v>340</v>
      </c>
      <c r="CV44" s="26"/>
      <c r="CW44" s="26" t="s">
        <v>752</v>
      </c>
      <c r="CX44" s="26" t="s">
        <v>753</v>
      </c>
      <c r="CY44" s="26" t="s">
        <v>754</v>
      </c>
      <c r="CZ44" s="26" t="s">
        <v>735</v>
      </c>
      <c r="DA44" s="26" t="s">
        <v>736</v>
      </c>
      <c r="DB44" s="26" t="s">
        <v>755</v>
      </c>
      <c r="DC44" s="47" t="s">
        <v>756</v>
      </c>
      <c r="DD44" s="47"/>
      <c r="DE44" s="47" t="s">
        <v>344</v>
      </c>
      <c r="DF44" s="47" t="s">
        <v>395</v>
      </c>
      <c r="DG44" s="47"/>
      <c r="DH44" s="47"/>
      <c r="DI44" s="47" t="s">
        <v>748</v>
      </c>
      <c r="DJ44" s="47" t="s">
        <v>749</v>
      </c>
      <c r="DK44" s="47"/>
      <c r="DL44" s="47"/>
      <c r="DM44" s="47"/>
      <c r="DN44" s="47" t="s">
        <v>346</v>
      </c>
      <c r="DO44" s="47"/>
      <c r="DP44" s="47"/>
      <c r="DQ44" s="69">
        <f t="shared" si="8"/>
        <v>-163202.23999999999</v>
      </c>
      <c r="DR44" s="69">
        <f t="shared" si="9"/>
        <v>0</v>
      </c>
      <c r="DS44" s="69">
        <f t="shared" si="10"/>
        <v>-163202.23999999999</v>
      </c>
      <c r="DT44" s="53"/>
      <c r="DU44" s="53"/>
      <c r="DV44" s="53"/>
      <c r="DW44" s="53"/>
      <c r="DX44" s="53"/>
      <c r="DY44" s="53"/>
      <c r="DZ44" s="53"/>
    </row>
    <row r="45" spans="1:130" s="49" customFormat="1" ht="45" customHeight="1" x14ac:dyDescent="0.2">
      <c r="A45" s="64"/>
      <c r="C45" s="50" t="s">
        <v>757</v>
      </c>
      <c r="D45" s="50" t="s">
        <v>7</v>
      </c>
      <c r="E45" s="9" t="s">
        <v>758</v>
      </c>
      <c r="F45" s="50" t="s">
        <v>40</v>
      </c>
      <c r="G45" s="50" t="s">
        <v>759</v>
      </c>
      <c r="H45" s="50" t="str">
        <f t="shared" si="0"/>
        <v>RS</v>
      </c>
      <c r="I45" s="50" t="s">
        <v>537</v>
      </c>
      <c r="J45" s="50" t="str">
        <f t="shared" si="1"/>
        <v>MX</v>
      </c>
      <c r="K45" s="50" t="s">
        <v>760</v>
      </c>
      <c r="L45" s="50" t="s">
        <v>761</v>
      </c>
      <c r="M45" s="50" t="s">
        <v>724</v>
      </c>
      <c r="N45" s="50" t="s">
        <v>725</v>
      </c>
      <c r="O45" s="50" t="s">
        <v>762</v>
      </c>
      <c r="P45" s="50" t="s">
        <v>763</v>
      </c>
      <c r="Q45" s="26" t="s">
        <v>764</v>
      </c>
      <c r="R45" s="50" t="s">
        <v>106</v>
      </c>
      <c r="S45" s="50" t="s">
        <v>765</v>
      </c>
      <c r="T45" s="51">
        <v>45219.466666666667</v>
      </c>
      <c r="U45" s="51">
        <v>45226.466666666667</v>
      </c>
      <c r="V45" s="52">
        <v>761.5</v>
      </c>
      <c r="W45" s="50" t="s">
        <v>331</v>
      </c>
      <c r="X45" s="52">
        <v>3.3279999999999998</v>
      </c>
      <c r="Y45" s="50" t="s">
        <v>332</v>
      </c>
      <c r="Z45" s="68">
        <v>0</v>
      </c>
      <c r="AA45" s="52">
        <v>761.5</v>
      </c>
      <c r="AB45" s="50" t="s">
        <v>331</v>
      </c>
      <c r="AC45" s="52">
        <v>0</v>
      </c>
      <c r="AD45" s="50" t="s">
        <v>350</v>
      </c>
      <c r="AE45" s="53">
        <v>9</v>
      </c>
      <c r="AF45" s="50" t="s">
        <v>424</v>
      </c>
      <c r="AG45" s="71">
        <v>45216.717361111114</v>
      </c>
      <c r="AH45" s="26"/>
      <c r="AI45" s="26"/>
      <c r="AJ45" s="26"/>
      <c r="AK45" s="26"/>
      <c r="AL45" s="54" t="s">
        <v>335</v>
      </c>
      <c r="AM45" s="54" t="s">
        <v>335</v>
      </c>
      <c r="AN45" s="54" t="s">
        <v>335</v>
      </c>
      <c r="AO45" s="50"/>
      <c r="AP45" s="50"/>
      <c r="AQ45" s="50"/>
      <c r="AR45" s="50"/>
      <c r="AS45" s="50"/>
      <c r="AT45" s="50" t="s">
        <v>336</v>
      </c>
      <c r="AU45" s="26" t="s">
        <v>542</v>
      </c>
      <c r="AV45" s="26" t="s">
        <v>724</v>
      </c>
      <c r="AW45" s="26" t="s">
        <v>725</v>
      </c>
      <c r="AX45" s="26"/>
      <c r="AY45" s="50" t="s">
        <v>407</v>
      </c>
      <c r="AZ45" s="54" t="s">
        <v>408</v>
      </c>
      <c r="BA45" s="51">
        <v>45216.717361111114</v>
      </c>
      <c r="BB45" s="72">
        <v>70466.87</v>
      </c>
      <c r="BC45" s="72">
        <v>0</v>
      </c>
      <c r="BD45" s="69">
        <f t="shared" si="2"/>
        <v>70466.87</v>
      </c>
      <c r="BE45" s="72">
        <v>-60076.11</v>
      </c>
      <c r="BF45" s="72">
        <v>-1227.1600000000001</v>
      </c>
      <c r="BG45" s="69">
        <f t="shared" si="3"/>
        <v>-61303.270000000004</v>
      </c>
      <c r="BH45" s="69">
        <f t="shared" si="4"/>
        <v>9163.5999999999913</v>
      </c>
      <c r="BI45" s="47" t="s">
        <v>766</v>
      </c>
      <c r="BJ45" s="70" t="s">
        <v>767</v>
      </c>
      <c r="BK45" s="70" t="s">
        <v>700</v>
      </c>
      <c r="BL45" s="51">
        <v>45219.466666666667</v>
      </c>
      <c r="BM45" s="51">
        <v>45226.466666666667</v>
      </c>
      <c r="BN45" s="26" t="s">
        <v>768</v>
      </c>
      <c r="BO45" s="26"/>
      <c r="BP45" s="26" t="s">
        <v>769</v>
      </c>
      <c r="BQ45" s="26" t="s">
        <v>767</v>
      </c>
      <c r="BR45" s="26" t="s">
        <v>700</v>
      </c>
      <c r="BS45" s="51">
        <v>45219.466666666667</v>
      </c>
      <c r="BT45" s="51">
        <v>45226.466666666667</v>
      </c>
      <c r="BU45" s="26" t="s">
        <v>770</v>
      </c>
      <c r="BV45" s="26" t="s">
        <v>771</v>
      </c>
      <c r="BW45" s="26" t="s">
        <v>359</v>
      </c>
      <c r="BX45" s="26" t="s">
        <v>360</v>
      </c>
      <c r="BY45" s="26"/>
      <c r="BZ45" s="26"/>
      <c r="CA45" s="26" t="s">
        <v>772</v>
      </c>
      <c r="CB45" s="26" t="s">
        <v>773</v>
      </c>
      <c r="CC45" s="55"/>
      <c r="CD45" s="56"/>
      <c r="CE45" s="48"/>
      <c r="CF45" s="53"/>
      <c r="CG45" s="53"/>
      <c r="CH45" s="53"/>
      <c r="CI45" s="53"/>
      <c r="CJ45" s="53"/>
      <c r="CK45" s="53"/>
      <c r="CL45" s="53"/>
      <c r="CM45" s="53"/>
      <c r="CN45" s="72">
        <v>0</v>
      </c>
      <c r="CO45" s="72">
        <v>0</v>
      </c>
      <c r="CP45" s="72">
        <v>0</v>
      </c>
      <c r="CQ45" s="72">
        <v>0</v>
      </c>
      <c r="CR45" s="69">
        <f t="shared" si="5"/>
        <v>70466.87</v>
      </c>
      <c r="CS45" s="69">
        <f t="shared" si="6"/>
        <v>0</v>
      </c>
      <c r="CT45" s="69">
        <f t="shared" si="7"/>
        <v>70466.87</v>
      </c>
      <c r="CU45" s="26" t="s">
        <v>340</v>
      </c>
      <c r="CV45" s="26"/>
      <c r="CW45" s="26" t="s">
        <v>774</v>
      </c>
      <c r="CX45" s="26" t="s">
        <v>774</v>
      </c>
      <c r="CY45" s="26" t="s">
        <v>775</v>
      </c>
      <c r="CZ45" s="26" t="s">
        <v>735</v>
      </c>
      <c r="DA45" s="26" t="s">
        <v>736</v>
      </c>
      <c r="DB45" s="26" t="s">
        <v>737</v>
      </c>
      <c r="DC45" s="47" t="s">
        <v>681</v>
      </c>
      <c r="DD45" s="47" t="s">
        <v>776</v>
      </c>
      <c r="DE45" s="47" t="s">
        <v>344</v>
      </c>
      <c r="DF45" s="47" t="s">
        <v>395</v>
      </c>
      <c r="DG45" s="47"/>
      <c r="DH45" s="47"/>
      <c r="DI45" s="47" t="s">
        <v>770</v>
      </c>
      <c r="DJ45" s="47" t="s">
        <v>771</v>
      </c>
      <c r="DK45" s="47"/>
      <c r="DL45" s="47"/>
      <c r="DM45" s="47"/>
      <c r="DN45" s="47" t="s">
        <v>346</v>
      </c>
      <c r="DO45" s="47"/>
      <c r="DP45" s="47"/>
      <c r="DQ45" s="69">
        <f t="shared" si="8"/>
        <v>-60076.11</v>
      </c>
      <c r="DR45" s="69">
        <f t="shared" si="9"/>
        <v>-1227.1600000000001</v>
      </c>
      <c r="DS45" s="69">
        <f t="shared" si="10"/>
        <v>-61303.270000000004</v>
      </c>
      <c r="DT45" s="53"/>
      <c r="DU45" s="53"/>
      <c r="DV45" s="53"/>
      <c r="DW45" s="53"/>
      <c r="DX45" s="53"/>
      <c r="DY45" s="53"/>
      <c r="DZ45" s="53"/>
    </row>
    <row r="46" spans="1:130" s="49" customFormat="1" ht="11.25" customHeight="1" x14ac:dyDescent="0.2">
      <c r="A46" s="64"/>
      <c r="C46" s="50" t="s">
        <v>777</v>
      </c>
      <c r="D46" s="50" t="s">
        <v>7</v>
      </c>
      <c r="E46" s="9"/>
      <c r="F46" s="50" t="s">
        <v>40</v>
      </c>
      <c r="G46" s="50" t="s">
        <v>778</v>
      </c>
      <c r="H46" s="50" t="str">
        <f t="shared" si="0"/>
        <v>CN</v>
      </c>
      <c r="I46" s="50" t="s">
        <v>537</v>
      </c>
      <c r="J46" s="50" t="str">
        <f t="shared" si="1"/>
        <v>MX</v>
      </c>
      <c r="K46" s="50" t="s">
        <v>779</v>
      </c>
      <c r="L46" s="50" t="s">
        <v>780</v>
      </c>
      <c r="M46" s="50" t="s">
        <v>781</v>
      </c>
      <c r="N46" s="50" t="s">
        <v>782</v>
      </c>
      <c r="O46" s="50" t="s">
        <v>783</v>
      </c>
      <c r="P46" s="50" t="s">
        <v>377</v>
      </c>
      <c r="Q46" s="26"/>
      <c r="R46" s="50" t="s">
        <v>107</v>
      </c>
      <c r="S46" s="50" t="s">
        <v>784</v>
      </c>
      <c r="T46" s="51">
        <v>45228.041666666664</v>
      </c>
      <c r="U46" s="51">
        <v>45228.993055555555</v>
      </c>
      <c r="V46" s="52">
        <v>3995</v>
      </c>
      <c r="W46" s="50" t="s">
        <v>331</v>
      </c>
      <c r="X46" s="52">
        <v>0</v>
      </c>
      <c r="Y46" s="50" t="s">
        <v>332</v>
      </c>
      <c r="Z46" s="68">
        <v>0</v>
      </c>
      <c r="AA46" s="52">
        <v>3995</v>
      </c>
      <c r="AB46" s="50" t="s">
        <v>331</v>
      </c>
      <c r="AC46" s="52">
        <v>0</v>
      </c>
      <c r="AD46" s="50" t="s">
        <v>350</v>
      </c>
      <c r="AE46" s="53">
        <v>15</v>
      </c>
      <c r="AF46" s="50" t="s">
        <v>334</v>
      </c>
      <c r="AG46" s="71">
        <v>45219.146527777775</v>
      </c>
      <c r="AH46" s="26"/>
      <c r="AI46" s="26"/>
      <c r="AJ46" s="26"/>
      <c r="AK46" s="26"/>
      <c r="AL46" s="54" t="s">
        <v>335</v>
      </c>
      <c r="AM46" s="54" t="s">
        <v>335</v>
      </c>
      <c r="AN46" s="54" t="s">
        <v>335</v>
      </c>
      <c r="AO46" s="50"/>
      <c r="AP46" s="50"/>
      <c r="AQ46" s="50"/>
      <c r="AR46" s="50"/>
      <c r="AS46" s="50"/>
      <c r="AT46" s="50" t="s">
        <v>336</v>
      </c>
      <c r="AU46" s="26" t="s">
        <v>542</v>
      </c>
      <c r="AV46" s="26" t="s">
        <v>670</v>
      </c>
      <c r="AW46" s="26" t="s">
        <v>671</v>
      </c>
      <c r="AX46" s="26"/>
      <c r="AY46" s="50" t="s">
        <v>407</v>
      </c>
      <c r="AZ46" s="54" t="s">
        <v>380</v>
      </c>
      <c r="BA46" s="51">
        <v>45219.146527777775</v>
      </c>
      <c r="BB46" s="72">
        <v>647040.03</v>
      </c>
      <c r="BC46" s="72">
        <v>0</v>
      </c>
      <c r="BD46" s="69">
        <f t="shared" si="2"/>
        <v>647040.03</v>
      </c>
      <c r="BE46" s="72">
        <v>-561136.23</v>
      </c>
      <c r="BF46" s="72">
        <v>0</v>
      </c>
      <c r="BG46" s="69">
        <f t="shared" si="3"/>
        <v>-561136.23</v>
      </c>
      <c r="BH46" s="69">
        <f t="shared" si="4"/>
        <v>85903.800000000047</v>
      </c>
      <c r="BI46" s="47" t="s">
        <v>785</v>
      </c>
      <c r="BJ46" s="70" t="s">
        <v>778</v>
      </c>
      <c r="BK46" s="70" t="s">
        <v>537</v>
      </c>
      <c r="BL46" s="51">
        <v>45228.041666666664</v>
      </c>
      <c r="BM46" s="51">
        <v>45228.993055555555</v>
      </c>
      <c r="BN46" s="26" t="s">
        <v>786</v>
      </c>
      <c r="BO46" s="26"/>
      <c r="BP46" s="26" t="s">
        <v>787</v>
      </c>
      <c r="BQ46" s="26" t="s">
        <v>778</v>
      </c>
      <c r="BR46" s="26" t="s">
        <v>537</v>
      </c>
      <c r="BS46" s="51">
        <v>45228.041666666664</v>
      </c>
      <c r="BT46" s="51">
        <v>45228.993055555555</v>
      </c>
      <c r="BU46" s="26" t="s">
        <v>578</v>
      </c>
      <c r="BV46" s="26" t="s">
        <v>579</v>
      </c>
      <c r="BW46" s="26" t="s">
        <v>359</v>
      </c>
      <c r="BX46" s="26" t="s">
        <v>360</v>
      </c>
      <c r="BY46" s="26"/>
      <c r="BZ46" s="26"/>
      <c r="CA46" s="26"/>
      <c r="CB46" s="26"/>
      <c r="CC46" s="55"/>
      <c r="CD46" s="56"/>
      <c r="CE46" s="48"/>
      <c r="CF46" s="53"/>
      <c r="CG46" s="53"/>
      <c r="CH46" s="53"/>
      <c r="CI46" s="53"/>
      <c r="CJ46" s="53"/>
      <c r="CK46" s="53"/>
      <c r="CL46" s="53"/>
      <c r="CM46" s="53"/>
      <c r="CN46" s="72">
        <v>0</v>
      </c>
      <c r="CO46" s="72">
        <v>0</v>
      </c>
      <c r="CP46" s="72">
        <v>0</v>
      </c>
      <c r="CQ46" s="72">
        <v>0</v>
      </c>
      <c r="CR46" s="69">
        <f t="shared" si="5"/>
        <v>647040.03</v>
      </c>
      <c r="CS46" s="69">
        <f t="shared" si="6"/>
        <v>0</v>
      </c>
      <c r="CT46" s="69">
        <f t="shared" si="7"/>
        <v>647040.03</v>
      </c>
      <c r="CU46" s="26" t="s">
        <v>340</v>
      </c>
      <c r="CV46" s="26"/>
      <c r="CW46" s="26" t="s">
        <v>788</v>
      </c>
      <c r="CX46" s="26" t="s">
        <v>789</v>
      </c>
      <c r="CY46" s="26" t="s">
        <v>790</v>
      </c>
      <c r="CZ46" s="26" t="s">
        <v>791</v>
      </c>
      <c r="DA46" s="26" t="s">
        <v>718</v>
      </c>
      <c r="DB46" s="26" t="s">
        <v>792</v>
      </c>
      <c r="DC46" s="47" t="s">
        <v>793</v>
      </c>
      <c r="DD46" s="47"/>
      <c r="DE46" s="47" t="s">
        <v>344</v>
      </c>
      <c r="DF46" s="47" t="s">
        <v>395</v>
      </c>
      <c r="DG46" s="47"/>
      <c r="DH46" s="47"/>
      <c r="DI46" s="47" t="s">
        <v>578</v>
      </c>
      <c r="DJ46" s="47" t="s">
        <v>579</v>
      </c>
      <c r="DK46" s="47"/>
      <c r="DL46" s="47"/>
      <c r="DM46" s="47"/>
      <c r="DN46" s="47" t="s">
        <v>346</v>
      </c>
      <c r="DO46" s="47"/>
      <c r="DP46" s="47"/>
      <c r="DQ46" s="69">
        <f t="shared" si="8"/>
        <v>-561136.23</v>
      </c>
      <c r="DR46" s="69">
        <f t="shared" si="9"/>
        <v>0</v>
      </c>
      <c r="DS46" s="69">
        <f t="shared" si="10"/>
        <v>-561136.23</v>
      </c>
      <c r="DT46" s="53"/>
      <c r="DU46" s="53"/>
      <c r="DV46" s="53"/>
      <c r="DW46" s="53"/>
      <c r="DX46" s="53"/>
      <c r="DY46" s="53"/>
      <c r="DZ46" s="53"/>
    </row>
    <row r="47" spans="1:130" s="49" customFormat="1" ht="11.25" customHeight="1" x14ac:dyDescent="0.2">
      <c r="A47" s="64"/>
      <c r="C47" s="50" t="s">
        <v>794</v>
      </c>
      <c r="D47" s="50" t="s">
        <v>7</v>
      </c>
      <c r="E47" s="9"/>
      <c r="F47" s="50" t="s">
        <v>40</v>
      </c>
      <c r="G47" s="50" t="s">
        <v>795</v>
      </c>
      <c r="H47" s="50" t="str">
        <f t="shared" si="0"/>
        <v>CN</v>
      </c>
      <c r="I47" s="50" t="s">
        <v>537</v>
      </c>
      <c r="J47" s="50" t="str">
        <f t="shared" si="1"/>
        <v>MX</v>
      </c>
      <c r="K47" s="50" t="s">
        <v>739</v>
      </c>
      <c r="L47" s="50" t="s">
        <v>740</v>
      </c>
      <c r="M47" s="50" t="s">
        <v>741</v>
      </c>
      <c r="N47" s="50" t="s">
        <v>742</v>
      </c>
      <c r="O47" s="50" t="s">
        <v>796</v>
      </c>
      <c r="P47" s="50" t="s">
        <v>377</v>
      </c>
      <c r="Q47" s="26"/>
      <c r="R47" s="50" t="s">
        <v>107</v>
      </c>
      <c r="S47" s="50" t="s">
        <v>797</v>
      </c>
      <c r="T47" s="51">
        <v>45219.365972222222</v>
      </c>
      <c r="U47" s="51">
        <v>45226.365972222222</v>
      </c>
      <c r="V47" s="52">
        <v>124</v>
      </c>
      <c r="W47" s="50" t="s">
        <v>331</v>
      </c>
      <c r="X47" s="52">
        <v>0</v>
      </c>
      <c r="Y47" s="50" t="s">
        <v>332</v>
      </c>
      <c r="Z47" s="68">
        <v>0</v>
      </c>
      <c r="AA47" s="52">
        <v>124</v>
      </c>
      <c r="AB47" s="50" t="s">
        <v>331</v>
      </c>
      <c r="AC47" s="52">
        <v>0</v>
      </c>
      <c r="AD47" s="50" t="s">
        <v>350</v>
      </c>
      <c r="AE47" s="53">
        <v>1</v>
      </c>
      <c r="AF47" s="50" t="s">
        <v>334</v>
      </c>
      <c r="AG47" s="71">
        <v>45219.616666666669</v>
      </c>
      <c r="AH47" s="26"/>
      <c r="AI47" s="26"/>
      <c r="AJ47" s="26"/>
      <c r="AK47" s="26"/>
      <c r="AL47" s="54" t="s">
        <v>335</v>
      </c>
      <c r="AM47" s="54" t="s">
        <v>335</v>
      </c>
      <c r="AN47" s="54" t="s">
        <v>335</v>
      </c>
      <c r="AO47" s="50"/>
      <c r="AP47" s="50"/>
      <c r="AQ47" s="50"/>
      <c r="AR47" s="50"/>
      <c r="AS47" s="50"/>
      <c r="AT47" s="50" t="s">
        <v>336</v>
      </c>
      <c r="AU47" s="26" t="s">
        <v>542</v>
      </c>
      <c r="AV47" s="26" t="s">
        <v>670</v>
      </c>
      <c r="AW47" s="26" t="s">
        <v>671</v>
      </c>
      <c r="AX47" s="26"/>
      <c r="AY47" s="50" t="s">
        <v>407</v>
      </c>
      <c r="AZ47" s="54" t="s">
        <v>408</v>
      </c>
      <c r="BA47" s="51">
        <v>45219.616666666669</v>
      </c>
      <c r="BB47" s="72">
        <v>53412.59</v>
      </c>
      <c r="BC47" s="72">
        <v>0</v>
      </c>
      <c r="BD47" s="69">
        <f t="shared" si="2"/>
        <v>53412.59</v>
      </c>
      <c r="BE47" s="72">
        <v>-38289.199999999997</v>
      </c>
      <c r="BF47" s="72">
        <v>-1275.25</v>
      </c>
      <c r="BG47" s="69">
        <f t="shared" si="3"/>
        <v>-39564.449999999997</v>
      </c>
      <c r="BH47" s="69">
        <f t="shared" si="4"/>
        <v>13848.14</v>
      </c>
      <c r="BI47" s="47" t="s">
        <v>798</v>
      </c>
      <c r="BJ47" s="70" t="s">
        <v>566</v>
      </c>
      <c r="BK47" s="70" t="s">
        <v>537</v>
      </c>
      <c r="BL47" s="51">
        <v>45219.365972222222</v>
      </c>
      <c r="BM47" s="51">
        <v>45226.365972222222</v>
      </c>
      <c r="BN47" s="26" t="s">
        <v>799</v>
      </c>
      <c r="BO47" s="26"/>
      <c r="BP47" s="26" t="s">
        <v>800</v>
      </c>
      <c r="BQ47" s="26" t="s">
        <v>566</v>
      </c>
      <c r="BR47" s="26" t="s">
        <v>537</v>
      </c>
      <c r="BS47" s="51">
        <v>45219.365972222222</v>
      </c>
      <c r="BT47" s="51">
        <v>45226.365972222222</v>
      </c>
      <c r="BU47" s="26" t="s">
        <v>731</v>
      </c>
      <c r="BV47" s="26" t="s">
        <v>732</v>
      </c>
      <c r="BW47" s="26" t="s">
        <v>359</v>
      </c>
      <c r="BX47" s="26" t="s">
        <v>360</v>
      </c>
      <c r="BY47" s="26"/>
      <c r="BZ47" s="26"/>
      <c r="CA47" s="26" t="s">
        <v>546</v>
      </c>
      <c r="CB47" s="26" t="s">
        <v>547</v>
      </c>
      <c r="CC47" s="55"/>
      <c r="CD47" s="56"/>
      <c r="CE47" s="48"/>
      <c r="CF47" s="53"/>
      <c r="CG47" s="53"/>
      <c r="CH47" s="53"/>
      <c r="CI47" s="53"/>
      <c r="CJ47" s="53"/>
      <c r="CK47" s="53"/>
      <c r="CL47" s="53"/>
      <c r="CM47" s="53"/>
      <c r="CN47" s="72">
        <v>0</v>
      </c>
      <c r="CO47" s="72">
        <v>0</v>
      </c>
      <c r="CP47" s="72">
        <v>0</v>
      </c>
      <c r="CQ47" s="72">
        <v>0</v>
      </c>
      <c r="CR47" s="69">
        <f t="shared" si="5"/>
        <v>53412.59</v>
      </c>
      <c r="CS47" s="69">
        <f t="shared" si="6"/>
        <v>0</v>
      </c>
      <c r="CT47" s="69">
        <f t="shared" si="7"/>
        <v>53412.59</v>
      </c>
      <c r="CU47" s="26" t="s">
        <v>340</v>
      </c>
      <c r="CV47" s="26"/>
      <c r="CW47" s="26" t="s">
        <v>752</v>
      </c>
      <c r="CX47" s="26" t="s">
        <v>753</v>
      </c>
      <c r="CY47" s="26" t="s">
        <v>754</v>
      </c>
      <c r="CZ47" s="26" t="s">
        <v>735</v>
      </c>
      <c r="DA47" s="26" t="s">
        <v>736</v>
      </c>
      <c r="DB47" s="26" t="s">
        <v>755</v>
      </c>
      <c r="DC47" s="47" t="s">
        <v>801</v>
      </c>
      <c r="DD47" s="47" t="s">
        <v>802</v>
      </c>
      <c r="DE47" s="47" t="s">
        <v>344</v>
      </c>
      <c r="DF47" s="47" t="s">
        <v>395</v>
      </c>
      <c r="DG47" s="47"/>
      <c r="DH47" s="47"/>
      <c r="DI47" s="47" t="s">
        <v>731</v>
      </c>
      <c r="DJ47" s="47" t="s">
        <v>732</v>
      </c>
      <c r="DK47" s="47"/>
      <c r="DL47" s="47"/>
      <c r="DM47" s="47"/>
      <c r="DN47" s="47" t="s">
        <v>346</v>
      </c>
      <c r="DO47" s="47"/>
      <c r="DP47" s="47"/>
      <c r="DQ47" s="69">
        <f t="shared" si="8"/>
        <v>-38289.199999999997</v>
      </c>
      <c r="DR47" s="69">
        <f t="shared" si="9"/>
        <v>-1275.25</v>
      </c>
      <c r="DS47" s="69">
        <f t="shared" si="10"/>
        <v>-39564.449999999997</v>
      </c>
      <c r="DT47" s="53"/>
      <c r="DU47" s="53"/>
      <c r="DV47" s="53"/>
      <c r="DW47" s="53"/>
      <c r="DX47" s="53"/>
      <c r="DY47" s="53"/>
      <c r="DZ47" s="53"/>
    </row>
    <row r="48" spans="1:130" s="49" customFormat="1" ht="45" customHeight="1" x14ac:dyDescent="0.2">
      <c r="A48" s="64"/>
      <c r="C48" s="50" t="s">
        <v>803</v>
      </c>
      <c r="D48" s="50" t="s">
        <v>7</v>
      </c>
      <c r="E48" s="9" t="s">
        <v>804</v>
      </c>
      <c r="F48" s="50" t="s">
        <v>40</v>
      </c>
      <c r="G48" s="50" t="s">
        <v>805</v>
      </c>
      <c r="H48" s="50" t="str">
        <f t="shared" ref="H48:H79" si="11">MID(G48,1,2)</f>
        <v>FR</v>
      </c>
      <c r="I48" s="50" t="s">
        <v>700</v>
      </c>
      <c r="J48" s="50" t="str">
        <f t="shared" ref="J48:J79" si="12">MID(I48,1,2)</f>
        <v>MX</v>
      </c>
      <c r="K48" s="50" t="s">
        <v>806</v>
      </c>
      <c r="L48" s="50" t="s">
        <v>807</v>
      </c>
      <c r="M48" s="50" t="s">
        <v>724</v>
      </c>
      <c r="N48" s="50" t="s">
        <v>725</v>
      </c>
      <c r="O48" s="50" t="s">
        <v>808</v>
      </c>
      <c r="P48" s="50" t="s">
        <v>377</v>
      </c>
      <c r="Q48" s="26"/>
      <c r="R48" s="50" t="s">
        <v>107</v>
      </c>
      <c r="S48" s="50" t="s">
        <v>809</v>
      </c>
      <c r="T48" s="51">
        <v>45225.751388888886</v>
      </c>
      <c r="U48" s="51">
        <v>45229.751388888886</v>
      </c>
      <c r="V48" s="52">
        <v>166</v>
      </c>
      <c r="W48" s="50" t="s">
        <v>331</v>
      </c>
      <c r="X48" s="52">
        <v>0.24</v>
      </c>
      <c r="Y48" s="50" t="s">
        <v>332</v>
      </c>
      <c r="Z48" s="68">
        <v>0</v>
      </c>
      <c r="AA48" s="52">
        <v>166</v>
      </c>
      <c r="AB48" s="50" t="s">
        <v>331</v>
      </c>
      <c r="AC48" s="52">
        <v>0</v>
      </c>
      <c r="AD48" s="50" t="s">
        <v>350</v>
      </c>
      <c r="AE48" s="53">
        <v>1</v>
      </c>
      <c r="AF48" s="50" t="s">
        <v>424</v>
      </c>
      <c r="AG48" s="71">
        <v>45219.630555555559</v>
      </c>
      <c r="AH48" s="26"/>
      <c r="AI48" s="26"/>
      <c r="AJ48" s="26"/>
      <c r="AK48" s="26"/>
      <c r="AL48" s="54" t="s">
        <v>335</v>
      </c>
      <c r="AM48" s="54" t="s">
        <v>335</v>
      </c>
      <c r="AN48" s="54" t="s">
        <v>335</v>
      </c>
      <c r="AO48" s="50"/>
      <c r="AP48" s="50"/>
      <c r="AQ48" s="50"/>
      <c r="AR48" s="50"/>
      <c r="AS48" s="50"/>
      <c r="AT48" s="50" t="s">
        <v>336</v>
      </c>
      <c r="AU48" s="26" t="s">
        <v>542</v>
      </c>
      <c r="AV48" s="26" t="s">
        <v>724</v>
      </c>
      <c r="AW48" s="26" t="s">
        <v>725</v>
      </c>
      <c r="AX48" s="26"/>
      <c r="AY48" s="50" t="s">
        <v>407</v>
      </c>
      <c r="AZ48" s="54" t="s">
        <v>408</v>
      </c>
      <c r="BA48" s="51">
        <v>45219.630555555559</v>
      </c>
      <c r="BB48" s="72">
        <v>24411.84</v>
      </c>
      <c r="BC48" s="72">
        <v>0</v>
      </c>
      <c r="BD48" s="69">
        <f t="shared" ref="BD48:BD79" si="13">BB48+BC48</f>
        <v>24411.84</v>
      </c>
      <c r="BE48" s="72">
        <v>-16349.92</v>
      </c>
      <c r="BF48" s="72">
        <v>-3500</v>
      </c>
      <c r="BG48" s="69">
        <f t="shared" ref="BG48:BG79" si="14">BE48+BF48</f>
        <v>-19849.919999999998</v>
      </c>
      <c r="BH48" s="69">
        <f t="shared" ref="BH48:BH79" si="15">CT48+DS48</f>
        <v>4561.9200000000019</v>
      </c>
      <c r="BI48" s="47" t="s">
        <v>810</v>
      </c>
      <c r="BJ48" s="70" t="s">
        <v>805</v>
      </c>
      <c r="BK48" s="70" t="s">
        <v>700</v>
      </c>
      <c r="BL48" s="51">
        <v>45225.751388888886</v>
      </c>
      <c r="BM48" s="51">
        <v>45229.751388888886</v>
      </c>
      <c r="BN48" s="26" t="s">
        <v>811</v>
      </c>
      <c r="BO48" s="26"/>
      <c r="BP48" s="26" t="s">
        <v>812</v>
      </c>
      <c r="BQ48" s="26" t="s">
        <v>805</v>
      </c>
      <c r="BR48" s="26" t="s">
        <v>700</v>
      </c>
      <c r="BS48" s="51">
        <v>45225.751388888886</v>
      </c>
      <c r="BT48" s="51">
        <v>45229.751388888886</v>
      </c>
      <c r="BU48" s="26" t="s">
        <v>710</v>
      </c>
      <c r="BV48" s="26" t="s">
        <v>711</v>
      </c>
      <c r="BW48" s="26" t="s">
        <v>359</v>
      </c>
      <c r="BX48" s="26" t="s">
        <v>360</v>
      </c>
      <c r="BY48" s="26"/>
      <c r="BZ48" s="26"/>
      <c r="CA48" s="26" t="s">
        <v>772</v>
      </c>
      <c r="CB48" s="26" t="s">
        <v>773</v>
      </c>
      <c r="CC48" s="55"/>
      <c r="CD48" s="56"/>
      <c r="CE48" s="48"/>
      <c r="CF48" s="53"/>
      <c r="CG48" s="53"/>
      <c r="CH48" s="53"/>
      <c r="CI48" s="53"/>
      <c r="CJ48" s="53"/>
      <c r="CK48" s="53"/>
      <c r="CL48" s="53"/>
      <c r="CM48" s="53"/>
      <c r="CN48" s="72">
        <v>0</v>
      </c>
      <c r="CO48" s="72">
        <v>0</v>
      </c>
      <c r="CP48" s="72">
        <v>0</v>
      </c>
      <c r="CQ48" s="72">
        <v>0</v>
      </c>
      <c r="CR48" s="69">
        <f t="shared" ref="CR48:CR79" si="16">CN48+BB48</f>
        <v>24411.84</v>
      </c>
      <c r="CS48" s="69">
        <f t="shared" ref="CS48:CS79" si="17">CO48+BC48</f>
        <v>0</v>
      </c>
      <c r="CT48" s="69">
        <f t="shared" ref="CT48:CT79" si="18">CR48+CS48</f>
        <v>24411.84</v>
      </c>
      <c r="CU48" s="26" t="s">
        <v>340</v>
      </c>
      <c r="CV48" s="26"/>
      <c r="CW48" s="26" t="s">
        <v>813</v>
      </c>
      <c r="CX48" s="26" t="s">
        <v>814</v>
      </c>
      <c r="CY48" s="26" t="s">
        <v>815</v>
      </c>
      <c r="CZ48" s="26" t="s">
        <v>735</v>
      </c>
      <c r="DA48" s="26" t="s">
        <v>736</v>
      </c>
      <c r="DB48" s="26" t="s">
        <v>737</v>
      </c>
      <c r="DC48" s="47" t="s">
        <v>801</v>
      </c>
      <c r="DD48" s="47" t="s">
        <v>816</v>
      </c>
      <c r="DE48" s="47" t="s">
        <v>344</v>
      </c>
      <c r="DF48" s="47" t="s">
        <v>395</v>
      </c>
      <c r="DG48" s="47"/>
      <c r="DH48" s="47"/>
      <c r="DI48" s="47"/>
      <c r="DJ48" s="47"/>
      <c r="DK48" s="47"/>
      <c r="DL48" s="47"/>
      <c r="DM48" s="47"/>
      <c r="DN48" s="47" t="s">
        <v>346</v>
      </c>
      <c r="DO48" s="47"/>
      <c r="DP48" s="47"/>
      <c r="DQ48" s="69">
        <f t="shared" ref="DQ48:DQ79" si="19">CP48+BE48</f>
        <v>-16349.92</v>
      </c>
      <c r="DR48" s="69">
        <f t="shared" ref="DR48:DR79" si="20">CQ48+BF48</f>
        <v>-3500</v>
      </c>
      <c r="DS48" s="69">
        <f t="shared" ref="DS48:DS79" si="21">DQ48+DR48</f>
        <v>-19849.919999999998</v>
      </c>
      <c r="DT48" s="53"/>
      <c r="DU48" s="53"/>
      <c r="DV48" s="53"/>
      <c r="DW48" s="53"/>
      <c r="DX48" s="53"/>
      <c r="DY48" s="53"/>
      <c r="DZ48" s="53"/>
    </row>
    <row r="49" spans="1:130" s="49" customFormat="1" ht="11.25" customHeight="1" x14ac:dyDescent="0.2">
      <c r="A49" s="64"/>
      <c r="C49" s="50" t="s">
        <v>817</v>
      </c>
      <c r="D49" s="50" t="s">
        <v>15</v>
      </c>
      <c r="E49" s="9"/>
      <c r="F49" s="50" t="s">
        <v>36</v>
      </c>
      <c r="G49" s="50" t="s">
        <v>818</v>
      </c>
      <c r="H49" s="50" t="str">
        <f t="shared" si="11"/>
        <v>CR</v>
      </c>
      <c r="I49" s="50" t="s">
        <v>537</v>
      </c>
      <c r="J49" s="50" t="str">
        <f t="shared" si="12"/>
        <v>MX</v>
      </c>
      <c r="K49" s="50" t="s">
        <v>359</v>
      </c>
      <c r="L49" s="50" t="s">
        <v>360</v>
      </c>
      <c r="M49" s="50" t="s">
        <v>819</v>
      </c>
      <c r="N49" s="50" t="s">
        <v>820</v>
      </c>
      <c r="O49" s="50" t="s">
        <v>821</v>
      </c>
      <c r="P49" s="50" t="s">
        <v>572</v>
      </c>
      <c r="Q49" s="26"/>
      <c r="R49" s="50" t="s">
        <v>107</v>
      </c>
      <c r="S49" s="50" t="s">
        <v>822</v>
      </c>
      <c r="T49" s="51">
        <v>45235.418749999997</v>
      </c>
      <c r="U49" s="51">
        <v>45236.418749999997</v>
      </c>
      <c r="V49" s="52">
        <v>3570</v>
      </c>
      <c r="W49" s="50" t="s">
        <v>331</v>
      </c>
      <c r="X49" s="52">
        <v>16.495000000000001</v>
      </c>
      <c r="Y49" s="50" t="s">
        <v>332</v>
      </c>
      <c r="Z49" s="68">
        <v>0</v>
      </c>
      <c r="AA49" s="52">
        <v>5492.835</v>
      </c>
      <c r="AB49" s="50" t="s">
        <v>331</v>
      </c>
      <c r="AC49" s="52">
        <v>0</v>
      </c>
      <c r="AD49" s="50" t="s">
        <v>350</v>
      </c>
      <c r="AE49" s="53">
        <v>9</v>
      </c>
      <c r="AF49" s="50" t="s">
        <v>823</v>
      </c>
      <c r="AG49" s="71">
        <v>45222.674305555556</v>
      </c>
      <c r="AH49" s="26"/>
      <c r="AI49" s="26"/>
      <c r="AJ49" s="26"/>
      <c r="AK49" s="26"/>
      <c r="AL49" s="54" t="s">
        <v>335</v>
      </c>
      <c r="AM49" s="54" t="s">
        <v>335</v>
      </c>
      <c r="AN49" s="54" t="s">
        <v>335</v>
      </c>
      <c r="AO49" s="50"/>
      <c r="AP49" s="50"/>
      <c r="AQ49" s="50"/>
      <c r="AR49" s="50"/>
      <c r="AS49" s="50"/>
      <c r="AT49" s="50" t="s">
        <v>336</v>
      </c>
      <c r="AU49" s="26" t="s">
        <v>542</v>
      </c>
      <c r="AV49" s="26" t="s">
        <v>824</v>
      </c>
      <c r="AW49" s="26" t="s">
        <v>825</v>
      </c>
      <c r="AX49" s="26"/>
      <c r="AY49" s="50" t="s">
        <v>407</v>
      </c>
      <c r="AZ49" s="54" t="s">
        <v>408</v>
      </c>
      <c r="BA49" s="51">
        <v>45222.674305555556</v>
      </c>
      <c r="BB49" s="72">
        <v>427296.57</v>
      </c>
      <c r="BC49" s="72">
        <v>0</v>
      </c>
      <c r="BD49" s="69">
        <f t="shared" si="13"/>
        <v>427296.57</v>
      </c>
      <c r="BE49" s="72">
        <v>-367865.56</v>
      </c>
      <c r="BF49" s="72">
        <v>0</v>
      </c>
      <c r="BG49" s="69">
        <f t="shared" si="14"/>
        <v>-367865.56</v>
      </c>
      <c r="BH49" s="69">
        <f t="shared" si="15"/>
        <v>59431.010000000009</v>
      </c>
      <c r="BI49" s="47" t="s">
        <v>826</v>
      </c>
      <c r="BJ49" s="70" t="s">
        <v>827</v>
      </c>
      <c r="BK49" s="70" t="s">
        <v>828</v>
      </c>
      <c r="BL49" s="51">
        <v>45235.418749999997</v>
      </c>
      <c r="BM49" s="51">
        <v>45236.418749999997</v>
      </c>
      <c r="BN49" s="26" t="s">
        <v>829</v>
      </c>
      <c r="BO49" s="26"/>
      <c r="BP49" s="26" t="s">
        <v>830</v>
      </c>
      <c r="BQ49" s="26" t="s">
        <v>827</v>
      </c>
      <c r="BR49" s="26" t="s">
        <v>828</v>
      </c>
      <c r="BS49" s="51">
        <v>45235.418749999997</v>
      </c>
      <c r="BT49" s="51">
        <v>45236.418749999997</v>
      </c>
      <c r="BU49" s="26" t="s">
        <v>361</v>
      </c>
      <c r="BV49" s="26" t="s">
        <v>362</v>
      </c>
      <c r="BW49" s="26" t="s">
        <v>359</v>
      </c>
      <c r="BX49" s="26" t="s">
        <v>360</v>
      </c>
      <c r="BY49" s="26"/>
      <c r="BZ49" s="26"/>
      <c r="CA49" s="26" t="s">
        <v>831</v>
      </c>
      <c r="CB49" s="26" t="s">
        <v>832</v>
      </c>
      <c r="CC49" s="55"/>
      <c r="CD49" s="56"/>
      <c r="CE49" s="48"/>
      <c r="CF49" s="53"/>
      <c r="CG49" s="53"/>
      <c r="CH49" s="53"/>
      <c r="CI49" s="53"/>
      <c r="CJ49" s="53"/>
      <c r="CK49" s="53"/>
      <c r="CL49" s="53"/>
      <c r="CM49" s="53"/>
      <c r="CN49" s="72">
        <v>0</v>
      </c>
      <c r="CO49" s="72">
        <v>0</v>
      </c>
      <c r="CP49" s="72">
        <v>0</v>
      </c>
      <c r="CQ49" s="72">
        <v>0</v>
      </c>
      <c r="CR49" s="69">
        <f t="shared" si="16"/>
        <v>427296.57</v>
      </c>
      <c r="CS49" s="69">
        <f t="shared" si="17"/>
        <v>0</v>
      </c>
      <c r="CT49" s="69">
        <f t="shared" si="18"/>
        <v>427296.57</v>
      </c>
      <c r="CU49" s="26" t="s">
        <v>340</v>
      </c>
      <c r="CV49" s="26"/>
      <c r="CW49" s="26" t="s">
        <v>411</v>
      </c>
      <c r="CX49" s="26" t="s">
        <v>342</v>
      </c>
      <c r="CY49" s="26" t="s">
        <v>412</v>
      </c>
      <c r="CZ49" s="26" t="s">
        <v>833</v>
      </c>
      <c r="DA49" s="26" t="s">
        <v>834</v>
      </c>
      <c r="DB49" s="26" t="s">
        <v>835</v>
      </c>
      <c r="DC49" s="47" t="s">
        <v>836</v>
      </c>
      <c r="DD49" s="47" t="s">
        <v>513</v>
      </c>
      <c r="DE49" s="47" t="s">
        <v>344</v>
      </c>
      <c r="DF49" s="47" t="s">
        <v>395</v>
      </c>
      <c r="DG49" s="47"/>
      <c r="DH49" s="47"/>
      <c r="DI49" s="47" t="s">
        <v>361</v>
      </c>
      <c r="DJ49" s="47" t="s">
        <v>362</v>
      </c>
      <c r="DK49" s="47"/>
      <c r="DL49" s="47"/>
      <c r="DM49" s="47"/>
      <c r="DN49" s="47" t="s">
        <v>346</v>
      </c>
      <c r="DO49" s="47"/>
      <c r="DP49" s="47"/>
      <c r="DQ49" s="69">
        <f t="shared" si="19"/>
        <v>-367865.56</v>
      </c>
      <c r="DR49" s="69">
        <f t="shared" si="20"/>
        <v>0</v>
      </c>
      <c r="DS49" s="69">
        <f t="shared" si="21"/>
        <v>-367865.56</v>
      </c>
      <c r="DT49" s="53"/>
      <c r="DU49" s="53"/>
      <c r="DV49" s="53"/>
      <c r="DW49" s="53"/>
      <c r="DX49" s="53"/>
      <c r="DY49" s="53"/>
      <c r="DZ49" s="53"/>
    </row>
    <row r="50" spans="1:130" s="49" customFormat="1" ht="45" customHeight="1" x14ac:dyDescent="0.2">
      <c r="A50" s="64"/>
      <c r="C50" s="50" t="s">
        <v>837</v>
      </c>
      <c r="D50" s="50" t="s">
        <v>9</v>
      </c>
      <c r="E50" s="9" t="s">
        <v>838</v>
      </c>
      <c r="F50" s="50" t="s">
        <v>38</v>
      </c>
      <c r="G50" s="50" t="s">
        <v>382</v>
      </c>
      <c r="H50" s="50" t="str">
        <f t="shared" si="11"/>
        <v>DE</v>
      </c>
      <c r="I50" s="50" t="s">
        <v>839</v>
      </c>
      <c r="J50" s="50" t="str">
        <f t="shared" si="12"/>
        <v>MX</v>
      </c>
      <c r="K50" s="50" t="s">
        <v>722</v>
      </c>
      <c r="L50" s="50" t="s">
        <v>723</v>
      </c>
      <c r="M50" s="50" t="s">
        <v>724</v>
      </c>
      <c r="N50" s="50" t="s">
        <v>725</v>
      </c>
      <c r="O50" s="50" t="s">
        <v>840</v>
      </c>
      <c r="P50" s="50" t="s">
        <v>572</v>
      </c>
      <c r="Q50" s="26"/>
      <c r="R50" s="50" t="s">
        <v>107</v>
      </c>
      <c r="S50" s="50"/>
      <c r="T50" s="51">
        <v>45244</v>
      </c>
      <c r="U50" s="51">
        <v>45286</v>
      </c>
      <c r="V50" s="52">
        <v>360.66399999999999</v>
      </c>
      <c r="W50" s="50" t="s">
        <v>331</v>
      </c>
      <c r="X50" s="52">
        <v>1.92</v>
      </c>
      <c r="Y50" s="50" t="s">
        <v>332</v>
      </c>
      <c r="Z50" s="68">
        <v>0</v>
      </c>
      <c r="AA50" s="52">
        <v>1.92</v>
      </c>
      <c r="AB50" s="50" t="s">
        <v>332</v>
      </c>
      <c r="AC50" s="52">
        <v>0</v>
      </c>
      <c r="AD50" s="50" t="s">
        <v>350</v>
      </c>
      <c r="AE50" s="53">
        <v>2</v>
      </c>
      <c r="AF50" s="50" t="s">
        <v>334</v>
      </c>
      <c r="AG50" s="71">
        <v>45222.702777777777</v>
      </c>
      <c r="AH50" s="26"/>
      <c r="AI50" s="26"/>
      <c r="AJ50" s="26"/>
      <c r="AK50" s="26"/>
      <c r="AL50" s="54" t="s">
        <v>335</v>
      </c>
      <c r="AM50" s="54" t="s">
        <v>335</v>
      </c>
      <c r="AN50" s="54" t="s">
        <v>335</v>
      </c>
      <c r="AO50" s="50"/>
      <c r="AP50" s="50"/>
      <c r="AQ50" s="50"/>
      <c r="AR50" s="50"/>
      <c r="AS50" s="50"/>
      <c r="AT50" s="50" t="s">
        <v>336</v>
      </c>
      <c r="AU50" s="26" t="s">
        <v>379</v>
      </c>
      <c r="AV50" s="26" t="s">
        <v>724</v>
      </c>
      <c r="AW50" s="26" t="s">
        <v>725</v>
      </c>
      <c r="AX50" s="26"/>
      <c r="AY50" s="50" t="s">
        <v>407</v>
      </c>
      <c r="AZ50" s="54" t="s">
        <v>408</v>
      </c>
      <c r="BA50" s="51">
        <v>45222.702777777777</v>
      </c>
      <c r="BB50" s="72">
        <v>24880.38</v>
      </c>
      <c r="BC50" s="72">
        <v>0</v>
      </c>
      <c r="BD50" s="69">
        <f t="shared" si="13"/>
        <v>24880.38</v>
      </c>
      <c r="BE50" s="72">
        <v>-18929.73</v>
      </c>
      <c r="BF50" s="72">
        <v>0</v>
      </c>
      <c r="BG50" s="69">
        <f t="shared" si="14"/>
        <v>-18929.73</v>
      </c>
      <c r="BH50" s="69">
        <f t="shared" si="15"/>
        <v>5950.6500000000015</v>
      </c>
      <c r="BI50" s="47" t="s">
        <v>841</v>
      </c>
      <c r="BJ50" s="70" t="s">
        <v>382</v>
      </c>
      <c r="BK50" s="70" t="s">
        <v>371</v>
      </c>
      <c r="BL50" s="51">
        <v>45244</v>
      </c>
      <c r="BM50" s="51">
        <v>45286</v>
      </c>
      <c r="BN50" s="26" t="s">
        <v>842</v>
      </c>
      <c r="BO50" s="26" t="s">
        <v>843</v>
      </c>
      <c r="BP50" s="26" t="s">
        <v>844</v>
      </c>
      <c r="BQ50" s="26" t="s">
        <v>382</v>
      </c>
      <c r="BR50" s="26" t="s">
        <v>371</v>
      </c>
      <c r="BS50" s="51">
        <v>45244</v>
      </c>
      <c r="BT50" s="51">
        <v>45286</v>
      </c>
      <c r="BU50" s="26"/>
      <c r="BV50" s="26"/>
      <c r="BW50" s="26" t="s">
        <v>359</v>
      </c>
      <c r="BX50" s="26" t="s">
        <v>360</v>
      </c>
      <c r="BY50" s="26"/>
      <c r="BZ50" s="26"/>
      <c r="CA50" s="26" t="s">
        <v>430</v>
      </c>
      <c r="CB50" s="26" t="s">
        <v>431</v>
      </c>
      <c r="CC50" s="55"/>
      <c r="CD50" s="56"/>
      <c r="CE50" s="48"/>
      <c r="CF50" s="53"/>
      <c r="CG50" s="53"/>
      <c r="CH50" s="53"/>
      <c r="CI50" s="53"/>
      <c r="CJ50" s="53"/>
      <c r="CK50" s="53"/>
      <c r="CL50" s="53"/>
      <c r="CM50" s="53"/>
      <c r="CN50" s="72">
        <v>0</v>
      </c>
      <c r="CO50" s="72">
        <v>0</v>
      </c>
      <c r="CP50" s="72">
        <v>0</v>
      </c>
      <c r="CQ50" s="72">
        <v>0</v>
      </c>
      <c r="CR50" s="69">
        <f t="shared" si="16"/>
        <v>24880.38</v>
      </c>
      <c r="CS50" s="69">
        <f t="shared" si="17"/>
        <v>0</v>
      </c>
      <c r="CT50" s="69">
        <f t="shared" si="18"/>
        <v>24880.38</v>
      </c>
      <c r="CU50" s="26" t="s">
        <v>340</v>
      </c>
      <c r="CV50" s="26"/>
      <c r="CW50" s="26" t="s">
        <v>582</v>
      </c>
      <c r="CX50" s="26" t="s">
        <v>733</v>
      </c>
      <c r="CY50" s="26" t="s">
        <v>734</v>
      </c>
      <c r="CZ50" s="26" t="s">
        <v>735</v>
      </c>
      <c r="DA50" s="26" t="s">
        <v>736</v>
      </c>
      <c r="DB50" s="26" t="s">
        <v>737</v>
      </c>
      <c r="DC50" s="47" t="s">
        <v>845</v>
      </c>
      <c r="DD50" s="47" t="s">
        <v>846</v>
      </c>
      <c r="DE50" s="47" t="s">
        <v>344</v>
      </c>
      <c r="DF50" s="47" t="s">
        <v>395</v>
      </c>
      <c r="DG50" s="47"/>
      <c r="DH50" s="47"/>
      <c r="DI50" s="47"/>
      <c r="DJ50" s="47"/>
      <c r="DK50" s="47"/>
      <c r="DL50" s="47"/>
      <c r="DM50" s="47"/>
      <c r="DN50" s="47" t="s">
        <v>346</v>
      </c>
      <c r="DO50" s="47"/>
      <c r="DP50" s="47"/>
      <c r="DQ50" s="69">
        <f t="shared" si="19"/>
        <v>-18929.73</v>
      </c>
      <c r="DR50" s="69">
        <f t="shared" si="20"/>
        <v>0</v>
      </c>
      <c r="DS50" s="69">
        <f t="shared" si="21"/>
        <v>-18929.73</v>
      </c>
      <c r="DT50" s="53"/>
      <c r="DU50" s="53"/>
      <c r="DV50" s="53"/>
      <c r="DW50" s="53"/>
      <c r="DX50" s="53"/>
      <c r="DY50" s="53"/>
      <c r="DZ50" s="53"/>
    </row>
    <row r="51" spans="1:130" s="49" customFormat="1" ht="45" customHeight="1" x14ac:dyDescent="0.2">
      <c r="A51" s="64"/>
      <c r="C51" s="50" t="s">
        <v>847</v>
      </c>
      <c r="D51" s="50" t="s">
        <v>7</v>
      </c>
      <c r="E51" s="9" t="s">
        <v>848</v>
      </c>
      <c r="F51" s="50" t="s">
        <v>40</v>
      </c>
      <c r="G51" s="50" t="s">
        <v>849</v>
      </c>
      <c r="H51" s="50" t="str">
        <f t="shared" si="11"/>
        <v>GB</v>
      </c>
      <c r="I51" s="50" t="s">
        <v>700</v>
      </c>
      <c r="J51" s="50" t="str">
        <f t="shared" si="12"/>
        <v>MX</v>
      </c>
      <c r="K51" s="50" t="s">
        <v>850</v>
      </c>
      <c r="L51" s="50" t="s">
        <v>851</v>
      </c>
      <c r="M51" s="50" t="s">
        <v>724</v>
      </c>
      <c r="N51" s="50" t="s">
        <v>725</v>
      </c>
      <c r="O51" s="50" t="s">
        <v>852</v>
      </c>
      <c r="P51" s="50" t="s">
        <v>377</v>
      </c>
      <c r="Q51" s="26"/>
      <c r="R51" s="50" t="s">
        <v>107</v>
      </c>
      <c r="S51" s="50" t="s">
        <v>853</v>
      </c>
      <c r="T51" s="51">
        <v>45228.53125</v>
      </c>
      <c r="U51" s="51">
        <v>45232.416666666664</v>
      </c>
      <c r="V51" s="52">
        <v>15</v>
      </c>
      <c r="W51" s="50" t="s">
        <v>331</v>
      </c>
      <c r="X51" s="52">
        <v>2.1999999999999999E-2</v>
      </c>
      <c r="Y51" s="50" t="s">
        <v>332</v>
      </c>
      <c r="Z51" s="68">
        <v>0</v>
      </c>
      <c r="AA51" s="52">
        <v>15</v>
      </c>
      <c r="AB51" s="50" t="s">
        <v>331</v>
      </c>
      <c r="AC51" s="52">
        <v>0</v>
      </c>
      <c r="AD51" s="50" t="s">
        <v>350</v>
      </c>
      <c r="AE51" s="53">
        <v>1</v>
      </c>
      <c r="AF51" s="50" t="s">
        <v>424</v>
      </c>
      <c r="AG51" s="71">
        <v>45222.826388888891</v>
      </c>
      <c r="AH51" s="26"/>
      <c r="AI51" s="26"/>
      <c r="AJ51" s="26"/>
      <c r="AK51" s="26"/>
      <c r="AL51" s="54" t="s">
        <v>335</v>
      </c>
      <c r="AM51" s="54" t="s">
        <v>335</v>
      </c>
      <c r="AN51" s="54" t="s">
        <v>335</v>
      </c>
      <c r="AO51" s="50"/>
      <c r="AP51" s="50"/>
      <c r="AQ51" s="50"/>
      <c r="AR51" s="50"/>
      <c r="AS51" s="50"/>
      <c r="AT51" s="50" t="s">
        <v>336</v>
      </c>
      <c r="AU51" s="26" t="s">
        <v>542</v>
      </c>
      <c r="AV51" s="26" t="s">
        <v>724</v>
      </c>
      <c r="AW51" s="26" t="s">
        <v>725</v>
      </c>
      <c r="AX51" s="26"/>
      <c r="AY51" s="50" t="s">
        <v>407</v>
      </c>
      <c r="AZ51" s="54" t="s">
        <v>408</v>
      </c>
      <c r="BA51" s="51">
        <v>45222.826388888891</v>
      </c>
      <c r="BB51" s="72">
        <v>12084.66</v>
      </c>
      <c r="BC51" s="72">
        <v>0</v>
      </c>
      <c r="BD51" s="69">
        <f t="shared" si="13"/>
        <v>12084.66</v>
      </c>
      <c r="BE51" s="72">
        <v>-7238.77</v>
      </c>
      <c r="BF51" s="72">
        <v>-4560.7</v>
      </c>
      <c r="BG51" s="69">
        <f t="shared" si="14"/>
        <v>-11799.470000000001</v>
      </c>
      <c r="BH51" s="69">
        <f t="shared" si="15"/>
        <v>285.18999999999869</v>
      </c>
      <c r="BI51" s="47" t="s">
        <v>854</v>
      </c>
      <c r="BJ51" s="70" t="s">
        <v>849</v>
      </c>
      <c r="BK51" s="70" t="s">
        <v>700</v>
      </c>
      <c r="BL51" s="51">
        <v>45228.666666666664</v>
      </c>
      <c r="BM51" s="51">
        <v>45232.416666666664</v>
      </c>
      <c r="BN51" s="26" t="s">
        <v>855</v>
      </c>
      <c r="BO51" s="26"/>
      <c r="BP51" s="26" t="s">
        <v>856</v>
      </c>
      <c r="BQ51" s="26" t="s">
        <v>849</v>
      </c>
      <c r="BR51" s="26" t="s">
        <v>700</v>
      </c>
      <c r="BS51" s="51">
        <v>45228.666666666664</v>
      </c>
      <c r="BT51" s="51">
        <v>45232.416666666664</v>
      </c>
      <c r="BU51" s="26" t="s">
        <v>857</v>
      </c>
      <c r="BV51" s="26" t="s">
        <v>858</v>
      </c>
      <c r="BW51" s="26" t="s">
        <v>359</v>
      </c>
      <c r="BX51" s="26" t="s">
        <v>360</v>
      </c>
      <c r="BY51" s="26"/>
      <c r="BZ51" s="26"/>
      <c r="CA51" s="26" t="s">
        <v>859</v>
      </c>
      <c r="CB51" s="26" t="s">
        <v>860</v>
      </c>
      <c r="CC51" s="55"/>
      <c r="CD51" s="56"/>
      <c r="CE51" s="48"/>
      <c r="CF51" s="53"/>
      <c r="CG51" s="53"/>
      <c r="CH51" s="53"/>
      <c r="CI51" s="53"/>
      <c r="CJ51" s="53"/>
      <c r="CK51" s="53"/>
      <c r="CL51" s="53"/>
      <c r="CM51" s="53"/>
      <c r="CN51" s="72">
        <v>0</v>
      </c>
      <c r="CO51" s="72">
        <v>0</v>
      </c>
      <c r="CP51" s="72">
        <v>0</v>
      </c>
      <c r="CQ51" s="72">
        <v>0</v>
      </c>
      <c r="CR51" s="69">
        <f t="shared" si="16"/>
        <v>12084.66</v>
      </c>
      <c r="CS51" s="69">
        <f t="shared" si="17"/>
        <v>0</v>
      </c>
      <c r="CT51" s="69">
        <f t="shared" si="18"/>
        <v>12084.66</v>
      </c>
      <c r="CU51" s="26" t="s">
        <v>340</v>
      </c>
      <c r="CV51" s="26"/>
      <c r="CW51" s="26" t="s">
        <v>861</v>
      </c>
      <c r="CX51" s="26" t="s">
        <v>862</v>
      </c>
      <c r="CY51" s="26" t="s">
        <v>863</v>
      </c>
      <c r="CZ51" s="26" t="s">
        <v>735</v>
      </c>
      <c r="DA51" s="26" t="s">
        <v>736</v>
      </c>
      <c r="DB51" s="26" t="s">
        <v>737</v>
      </c>
      <c r="DC51" s="47" t="s">
        <v>801</v>
      </c>
      <c r="DD51" s="47" t="s">
        <v>533</v>
      </c>
      <c r="DE51" s="47" t="s">
        <v>344</v>
      </c>
      <c r="DF51" s="47" t="s">
        <v>395</v>
      </c>
      <c r="DG51" s="47"/>
      <c r="DH51" s="47"/>
      <c r="DI51" s="47" t="s">
        <v>857</v>
      </c>
      <c r="DJ51" s="47" t="s">
        <v>858</v>
      </c>
      <c r="DK51" s="47"/>
      <c r="DL51" s="47"/>
      <c r="DM51" s="47"/>
      <c r="DN51" s="47" t="s">
        <v>346</v>
      </c>
      <c r="DO51" s="47"/>
      <c r="DP51" s="47"/>
      <c r="DQ51" s="69">
        <f t="shared" si="19"/>
        <v>-7238.77</v>
      </c>
      <c r="DR51" s="69">
        <f t="shared" si="20"/>
        <v>-4560.7</v>
      </c>
      <c r="DS51" s="69">
        <f t="shared" si="21"/>
        <v>-11799.470000000001</v>
      </c>
      <c r="DT51" s="53"/>
      <c r="DU51" s="53"/>
      <c r="DV51" s="53"/>
      <c r="DW51" s="53"/>
      <c r="DX51" s="53"/>
      <c r="DY51" s="53"/>
      <c r="DZ51" s="53"/>
    </row>
    <row r="52" spans="1:130" s="49" customFormat="1" ht="11.25" customHeight="1" x14ac:dyDescent="0.2">
      <c r="A52" s="64"/>
      <c r="C52" s="50" t="s">
        <v>864</v>
      </c>
      <c r="D52" s="50" t="s">
        <v>7</v>
      </c>
      <c r="E52" s="9"/>
      <c r="F52" s="50" t="s">
        <v>40</v>
      </c>
      <c r="G52" s="50" t="s">
        <v>536</v>
      </c>
      <c r="H52" s="50" t="str">
        <f t="shared" si="11"/>
        <v>DE</v>
      </c>
      <c r="I52" s="50" t="s">
        <v>537</v>
      </c>
      <c r="J52" s="50" t="str">
        <f t="shared" si="12"/>
        <v>MX</v>
      </c>
      <c r="K52" s="50" t="s">
        <v>605</v>
      </c>
      <c r="L52" s="50" t="s">
        <v>606</v>
      </c>
      <c r="M52" s="50" t="s">
        <v>607</v>
      </c>
      <c r="N52" s="50" t="s">
        <v>608</v>
      </c>
      <c r="O52" s="50" t="s">
        <v>865</v>
      </c>
      <c r="P52" s="50" t="s">
        <v>610</v>
      </c>
      <c r="Q52" s="26"/>
      <c r="R52" s="50" t="s">
        <v>107</v>
      </c>
      <c r="S52" s="50"/>
      <c r="T52" s="51">
        <v>45227.666666666664</v>
      </c>
      <c r="U52" s="51">
        <v>45230.173611111109</v>
      </c>
      <c r="V52" s="52">
        <v>228</v>
      </c>
      <c r="W52" s="50" t="s">
        <v>331</v>
      </c>
      <c r="X52" s="52">
        <v>0</v>
      </c>
      <c r="Y52" s="50" t="s">
        <v>332</v>
      </c>
      <c r="Z52" s="68">
        <v>0</v>
      </c>
      <c r="AA52" s="52">
        <v>228</v>
      </c>
      <c r="AB52" s="50" t="s">
        <v>331</v>
      </c>
      <c r="AC52" s="52">
        <v>0</v>
      </c>
      <c r="AD52" s="50" t="s">
        <v>350</v>
      </c>
      <c r="AE52" s="53">
        <v>0</v>
      </c>
      <c r="AF52" s="50" t="s">
        <v>334</v>
      </c>
      <c r="AG52" s="71">
        <v>45223.662499999999</v>
      </c>
      <c r="AH52" s="26"/>
      <c r="AI52" s="26"/>
      <c r="AJ52" s="26"/>
      <c r="AK52" s="26"/>
      <c r="AL52" s="54" t="s">
        <v>335</v>
      </c>
      <c r="AM52" s="54" t="s">
        <v>335</v>
      </c>
      <c r="AN52" s="54" t="s">
        <v>335</v>
      </c>
      <c r="AO52" s="50"/>
      <c r="AP52" s="50"/>
      <c r="AQ52" s="50"/>
      <c r="AR52" s="50"/>
      <c r="AS52" s="50"/>
      <c r="AT52" s="50" t="s">
        <v>336</v>
      </c>
      <c r="AU52" s="26" t="s">
        <v>542</v>
      </c>
      <c r="AV52" s="26" t="s">
        <v>607</v>
      </c>
      <c r="AW52" s="26" t="s">
        <v>608</v>
      </c>
      <c r="AX52" s="26"/>
      <c r="AY52" s="50" t="s">
        <v>407</v>
      </c>
      <c r="AZ52" s="54" t="s">
        <v>380</v>
      </c>
      <c r="BA52" s="51">
        <v>45223.662499999999</v>
      </c>
      <c r="BB52" s="72">
        <v>13403.95</v>
      </c>
      <c r="BC52" s="72">
        <v>0</v>
      </c>
      <c r="BD52" s="69">
        <f t="shared" si="13"/>
        <v>13403.95</v>
      </c>
      <c r="BE52" s="72">
        <v>-11847.92</v>
      </c>
      <c r="BF52" s="72">
        <v>0</v>
      </c>
      <c r="BG52" s="69">
        <f t="shared" si="14"/>
        <v>-11847.92</v>
      </c>
      <c r="BH52" s="69">
        <f t="shared" si="15"/>
        <v>1556.0300000000007</v>
      </c>
      <c r="BI52" s="47" t="s">
        <v>866</v>
      </c>
      <c r="BJ52" s="70" t="s">
        <v>536</v>
      </c>
      <c r="BK52" s="70" t="s">
        <v>537</v>
      </c>
      <c r="BL52" s="51">
        <v>45227.666666666664</v>
      </c>
      <c r="BM52" s="51">
        <v>45230.173611111109</v>
      </c>
      <c r="BN52" s="26" t="s">
        <v>867</v>
      </c>
      <c r="BO52" s="26"/>
      <c r="BP52" s="26" t="s">
        <v>545</v>
      </c>
      <c r="BQ52" s="26" t="s">
        <v>536</v>
      </c>
      <c r="BR52" s="26" t="s">
        <v>537</v>
      </c>
      <c r="BS52" s="51">
        <v>45227.666666666664</v>
      </c>
      <c r="BT52" s="51">
        <v>45230.173611111109</v>
      </c>
      <c r="BU52" s="26" t="s">
        <v>361</v>
      </c>
      <c r="BV52" s="26" t="s">
        <v>362</v>
      </c>
      <c r="BW52" s="26" t="s">
        <v>359</v>
      </c>
      <c r="BX52" s="26" t="s">
        <v>360</v>
      </c>
      <c r="BY52" s="26"/>
      <c r="BZ52" s="26"/>
      <c r="CA52" s="26" t="s">
        <v>546</v>
      </c>
      <c r="CB52" s="26" t="s">
        <v>547</v>
      </c>
      <c r="CC52" s="55"/>
      <c r="CD52" s="56"/>
      <c r="CE52" s="48"/>
      <c r="CF52" s="53"/>
      <c r="CG52" s="53"/>
      <c r="CH52" s="53"/>
      <c r="CI52" s="53"/>
      <c r="CJ52" s="53"/>
      <c r="CK52" s="53"/>
      <c r="CL52" s="53"/>
      <c r="CM52" s="53"/>
      <c r="CN52" s="72">
        <v>0</v>
      </c>
      <c r="CO52" s="72">
        <v>0</v>
      </c>
      <c r="CP52" s="72">
        <v>0</v>
      </c>
      <c r="CQ52" s="72">
        <v>0</v>
      </c>
      <c r="CR52" s="69">
        <f t="shared" si="16"/>
        <v>13403.95</v>
      </c>
      <c r="CS52" s="69">
        <f t="shared" si="17"/>
        <v>0</v>
      </c>
      <c r="CT52" s="69">
        <f t="shared" si="18"/>
        <v>13403.95</v>
      </c>
      <c r="CU52" s="26" t="s">
        <v>340</v>
      </c>
      <c r="CV52" s="26"/>
      <c r="CW52" s="26" t="s">
        <v>616</v>
      </c>
      <c r="CX52" s="26" t="s">
        <v>617</v>
      </c>
      <c r="CY52" s="26" t="s">
        <v>618</v>
      </c>
      <c r="CZ52" s="26" t="s">
        <v>619</v>
      </c>
      <c r="DA52" s="26" t="s">
        <v>620</v>
      </c>
      <c r="DB52" s="26" t="s">
        <v>621</v>
      </c>
      <c r="DC52" s="47" t="s">
        <v>868</v>
      </c>
      <c r="DD52" s="47" t="s">
        <v>533</v>
      </c>
      <c r="DE52" s="47" t="s">
        <v>344</v>
      </c>
      <c r="DF52" s="47" t="s">
        <v>395</v>
      </c>
      <c r="DG52" s="47"/>
      <c r="DH52" s="47"/>
      <c r="DI52" s="47" t="s">
        <v>361</v>
      </c>
      <c r="DJ52" s="47" t="s">
        <v>362</v>
      </c>
      <c r="DK52" s="47"/>
      <c r="DL52" s="47"/>
      <c r="DM52" s="47"/>
      <c r="DN52" s="47" t="s">
        <v>346</v>
      </c>
      <c r="DO52" s="47"/>
      <c r="DP52" s="47"/>
      <c r="DQ52" s="69">
        <f t="shared" si="19"/>
        <v>-11847.92</v>
      </c>
      <c r="DR52" s="69">
        <f t="shared" si="20"/>
        <v>0</v>
      </c>
      <c r="DS52" s="69">
        <f t="shared" si="21"/>
        <v>-11847.92</v>
      </c>
      <c r="DT52" s="53"/>
      <c r="DU52" s="53"/>
      <c r="DV52" s="53"/>
      <c r="DW52" s="53"/>
      <c r="DX52" s="53"/>
      <c r="DY52" s="53"/>
      <c r="DZ52" s="53"/>
    </row>
    <row r="53" spans="1:130" s="49" customFormat="1" ht="45" customHeight="1" x14ac:dyDescent="0.2">
      <c r="A53" s="64"/>
      <c r="C53" s="50" t="s">
        <v>869</v>
      </c>
      <c r="D53" s="50" t="s">
        <v>7</v>
      </c>
      <c r="E53" s="9" t="s">
        <v>870</v>
      </c>
      <c r="F53" s="50" t="s">
        <v>40</v>
      </c>
      <c r="G53" s="50" t="s">
        <v>566</v>
      </c>
      <c r="H53" s="50" t="str">
        <f t="shared" si="11"/>
        <v>CN</v>
      </c>
      <c r="I53" s="50" t="s">
        <v>700</v>
      </c>
      <c r="J53" s="50" t="str">
        <f t="shared" si="12"/>
        <v>MX</v>
      </c>
      <c r="K53" s="50" t="s">
        <v>722</v>
      </c>
      <c r="L53" s="50" t="s">
        <v>723</v>
      </c>
      <c r="M53" s="50" t="s">
        <v>724</v>
      </c>
      <c r="N53" s="50" t="s">
        <v>725</v>
      </c>
      <c r="O53" s="50" t="s">
        <v>871</v>
      </c>
      <c r="P53" s="50" t="s">
        <v>377</v>
      </c>
      <c r="Q53" s="26"/>
      <c r="R53" s="50" t="s">
        <v>107</v>
      </c>
      <c r="S53" s="50" t="s">
        <v>727</v>
      </c>
      <c r="T53" s="51">
        <v>45223</v>
      </c>
      <c r="U53" s="51">
        <v>45230</v>
      </c>
      <c r="V53" s="52">
        <v>82</v>
      </c>
      <c r="W53" s="50" t="s">
        <v>331</v>
      </c>
      <c r="X53" s="52">
        <v>0</v>
      </c>
      <c r="Y53" s="50" t="s">
        <v>332</v>
      </c>
      <c r="Z53" s="68">
        <v>0</v>
      </c>
      <c r="AA53" s="52">
        <v>82</v>
      </c>
      <c r="AB53" s="50" t="s">
        <v>331</v>
      </c>
      <c r="AC53" s="52">
        <v>0</v>
      </c>
      <c r="AD53" s="50" t="s">
        <v>350</v>
      </c>
      <c r="AE53" s="53">
        <v>1</v>
      </c>
      <c r="AF53" s="50" t="s">
        <v>424</v>
      </c>
      <c r="AG53" s="71">
        <v>45223.770138888889</v>
      </c>
      <c r="AH53" s="26"/>
      <c r="AI53" s="26"/>
      <c r="AJ53" s="26"/>
      <c r="AK53" s="26"/>
      <c r="AL53" s="54" t="s">
        <v>335</v>
      </c>
      <c r="AM53" s="54" t="s">
        <v>335</v>
      </c>
      <c r="AN53" s="54" t="s">
        <v>335</v>
      </c>
      <c r="AO53" s="50"/>
      <c r="AP53" s="50"/>
      <c r="AQ53" s="50"/>
      <c r="AR53" s="50"/>
      <c r="AS53" s="50"/>
      <c r="AT53" s="50" t="s">
        <v>336</v>
      </c>
      <c r="AU53" s="26" t="s">
        <v>612</v>
      </c>
      <c r="AV53" s="26" t="s">
        <v>724</v>
      </c>
      <c r="AW53" s="26" t="s">
        <v>725</v>
      </c>
      <c r="AX53" s="26"/>
      <c r="AY53" s="50" t="s">
        <v>407</v>
      </c>
      <c r="AZ53" s="54" t="s">
        <v>408</v>
      </c>
      <c r="BA53" s="51">
        <v>45223.770138888889</v>
      </c>
      <c r="BB53" s="72">
        <v>26245.19</v>
      </c>
      <c r="BC53" s="72">
        <v>0</v>
      </c>
      <c r="BD53" s="69">
        <f t="shared" si="13"/>
        <v>26245.19</v>
      </c>
      <c r="BE53" s="72">
        <v>-17365.41</v>
      </c>
      <c r="BF53" s="72">
        <v>-3522.48</v>
      </c>
      <c r="BG53" s="69">
        <f t="shared" si="14"/>
        <v>-20887.89</v>
      </c>
      <c r="BH53" s="69">
        <f t="shared" si="15"/>
        <v>5357.2999999999993</v>
      </c>
      <c r="BI53" s="47" t="s">
        <v>872</v>
      </c>
      <c r="BJ53" s="70" t="s">
        <v>566</v>
      </c>
      <c r="BK53" s="70" t="s">
        <v>700</v>
      </c>
      <c r="BL53" s="51">
        <v>45223</v>
      </c>
      <c r="BM53" s="51">
        <v>45230</v>
      </c>
      <c r="BN53" s="26" t="s">
        <v>873</v>
      </c>
      <c r="BO53" s="26"/>
      <c r="BP53" s="26" t="s">
        <v>800</v>
      </c>
      <c r="BQ53" s="26" t="s">
        <v>566</v>
      </c>
      <c r="BR53" s="26" t="s">
        <v>700</v>
      </c>
      <c r="BS53" s="51">
        <v>45223</v>
      </c>
      <c r="BT53" s="51">
        <v>45230</v>
      </c>
      <c r="BU53" s="26" t="s">
        <v>731</v>
      </c>
      <c r="BV53" s="26" t="s">
        <v>732</v>
      </c>
      <c r="BW53" s="26" t="s">
        <v>359</v>
      </c>
      <c r="BX53" s="26" t="s">
        <v>360</v>
      </c>
      <c r="BY53" s="26"/>
      <c r="BZ53" s="26"/>
      <c r="CA53" s="26" t="s">
        <v>546</v>
      </c>
      <c r="CB53" s="26" t="s">
        <v>547</v>
      </c>
      <c r="CC53" s="55"/>
      <c r="CD53" s="56"/>
      <c r="CE53" s="48"/>
      <c r="CF53" s="53"/>
      <c r="CG53" s="53"/>
      <c r="CH53" s="53"/>
      <c r="CI53" s="53"/>
      <c r="CJ53" s="53"/>
      <c r="CK53" s="53"/>
      <c r="CL53" s="53"/>
      <c r="CM53" s="53"/>
      <c r="CN53" s="72">
        <v>0</v>
      </c>
      <c r="CO53" s="72">
        <v>0</v>
      </c>
      <c r="CP53" s="72">
        <v>0</v>
      </c>
      <c r="CQ53" s="72">
        <v>0</v>
      </c>
      <c r="CR53" s="69">
        <f t="shared" si="16"/>
        <v>26245.19</v>
      </c>
      <c r="CS53" s="69">
        <f t="shared" si="17"/>
        <v>0</v>
      </c>
      <c r="CT53" s="69">
        <f t="shared" si="18"/>
        <v>26245.19</v>
      </c>
      <c r="CU53" s="26" t="s">
        <v>340</v>
      </c>
      <c r="CV53" s="26"/>
      <c r="CW53" s="26" t="s">
        <v>582</v>
      </c>
      <c r="CX53" s="26" t="s">
        <v>733</v>
      </c>
      <c r="CY53" s="26" t="s">
        <v>734</v>
      </c>
      <c r="CZ53" s="26" t="s">
        <v>735</v>
      </c>
      <c r="DA53" s="26" t="s">
        <v>736</v>
      </c>
      <c r="DB53" s="26" t="s">
        <v>737</v>
      </c>
      <c r="DC53" s="47" t="s">
        <v>801</v>
      </c>
      <c r="DD53" s="47" t="s">
        <v>868</v>
      </c>
      <c r="DE53" s="47" t="s">
        <v>344</v>
      </c>
      <c r="DF53" s="47" t="s">
        <v>395</v>
      </c>
      <c r="DG53" s="47"/>
      <c r="DH53" s="47"/>
      <c r="DI53" s="47" t="s">
        <v>731</v>
      </c>
      <c r="DJ53" s="47" t="s">
        <v>732</v>
      </c>
      <c r="DK53" s="47"/>
      <c r="DL53" s="47"/>
      <c r="DM53" s="47"/>
      <c r="DN53" s="47" t="s">
        <v>346</v>
      </c>
      <c r="DO53" s="47"/>
      <c r="DP53" s="47"/>
      <c r="DQ53" s="69">
        <f t="shared" si="19"/>
        <v>-17365.41</v>
      </c>
      <c r="DR53" s="69">
        <f t="shared" si="20"/>
        <v>-3522.48</v>
      </c>
      <c r="DS53" s="69">
        <f t="shared" si="21"/>
        <v>-20887.89</v>
      </c>
      <c r="DT53" s="53"/>
      <c r="DU53" s="53"/>
      <c r="DV53" s="53"/>
      <c r="DW53" s="53"/>
      <c r="DX53" s="53"/>
      <c r="DY53" s="53"/>
      <c r="DZ53" s="53"/>
    </row>
    <row r="54" spans="1:130" s="49" customFormat="1" ht="11.25" customHeight="1" x14ac:dyDescent="0.2">
      <c r="A54" s="64"/>
      <c r="C54" s="50" t="s">
        <v>874</v>
      </c>
      <c r="D54" s="50" t="s">
        <v>15</v>
      </c>
      <c r="E54" s="9"/>
      <c r="F54" s="50" t="s">
        <v>36</v>
      </c>
      <c r="G54" s="50" t="s">
        <v>875</v>
      </c>
      <c r="H54" s="50" t="str">
        <f t="shared" si="11"/>
        <v>MX</v>
      </c>
      <c r="I54" s="50" t="s">
        <v>876</v>
      </c>
      <c r="J54" s="50" t="str">
        <f t="shared" si="12"/>
        <v>US</v>
      </c>
      <c r="K54" s="50" t="s">
        <v>877</v>
      </c>
      <c r="L54" s="50" t="s">
        <v>878</v>
      </c>
      <c r="M54" s="50" t="s">
        <v>879</v>
      </c>
      <c r="N54" s="50" t="s">
        <v>880</v>
      </c>
      <c r="O54" s="50" t="s">
        <v>881</v>
      </c>
      <c r="P54" s="50" t="s">
        <v>329</v>
      </c>
      <c r="Q54" s="26"/>
      <c r="R54" s="50" t="s">
        <v>106</v>
      </c>
      <c r="S54" s="50" t="s">
        <v>882</v>
      </c>
      <c r="T54" s="51">
        <v>45229.600694444445</v>
      </c>
      <c r="U54" s="51">
        <v>45231.600694444445</v>
      </c>
      <c r="V54" s="52">
        <v>2000</v>
      </c>
      <c r="W54" s="50" t="s">
        <v>331</v>
      </c>
      <c r="X54" s="52">
        <v>0</v>
      </c>
      <c r="Y54" s="50" t="s">
        <v>332</v>
      </c>
      <c r="Z54" s="68">
        <v>0</v>
      </c>
      <c r="AA54" s="52">
        <v>2000</v>
      </c>
      <c r="AB54" s="50" t="s">
        <v>331</v>
      </c>
      <c r="AC54" s="52">
        <v>0</v>
      </c>
      <c r="AD54" s="50" t="s">
        <v>350</v>
      </c>
      <c r="AE54" s="53">
        <v>1</v>
      </c>
      <c r="AF54" s="50" t="s">
        <v>334</v>
      </c>
      <c r="AG54" s="71">
        <v>45223.821527777778</v>
      </c>
      <c r="AH54" s="26"/>
      <c r="AI54" s="26"/>
      <c r="AJ54" s="26"/>
      <c r="AK54" s="26"/>
      <c r="AL54" s="54" t="s">
        <v>335</v>
      </c>
      <c r="AM54" s="54" t="s">
        <v>335</v>
      </c>
      <c r="AN54" s="54" t="s">
        <v>335</v>
      </c>
      <c r="AO54" s="50"/>
      <c r="AP54" s="50"/>
      <c r="AQ54" s="50"/>
      <c r="AR54" s="50"/>
      <c r="AS54" s="50"/>
      <c r="AT54" s="50" t="s">
        <v>336</v>
      </c>
      <c r="AU54" s="26" t="s">
        <v>883</v>
      </c>
      <c r="AV54" s="26" t="s">
        <v>607</v>
      </c>
      <c r="AW54" s="26" t="s">
        <v>608</v>
      </c>
      <c r="AX54" s="26"/>
      <c r="AY54" s="50" t="s">
        <v>425</v>
      </c>
      <c r="AZ54" s="54" t="s">
        <v>380</v>
      </c>
      <c r="BA54" s="51">
        <v>45223.821527777778</v>
      </c>
      <c r="BB54" s="72">
        <v>121927.4</v>
      </c>
      <c r="BC54" s="72">
        <v>0</v>
      </c>
      <c r="BD54" s="69">
        <f t="shared" si="13"/>
        <v>121927.4</v>
      </c>
      <c r="BE54" s="72">
        <v>-73380.36</v>
      </c>
      <c r="BF54" s="72">
        <v>0</v>
      </c>
      <c r="BG54" s="69">
        <f t="shared" si="14"/>
        <v>-73380.36</v>
      </c>
      <c r="BH54" s="69">
        <f t="shared" si="15"/>
        <v>48547.039999999994</v>
      </c>
      <c r="BI54" s="47"/>
      <c r="BJ54" s="70"/>
      <c r="BK54" s="70"/>
      <c r="BL54" s="51"/>
      <c r="BM54" s="51"/>
      <c r="BN54" s="26"/>
      <c r="BO54" s="26"/>
      <c r="BP54" s="26"/>
      <c r="BQ54" s="26"/>
      <c r="BR54" s="26"/>
      <c r="BS54" s="51"/>
      <c r="BT54" s="51"/>
      <c r="BU54" s="26"/>
      <c r="BV54" s="26"/>
      <c r="BW54" s="26"/>
      <c r="BX54" s="26"/>
      <c r="BY54" s="26"/>
      <c r="BZ54" s="26"/>
      <c r="CA54" s="26"/>
      <c r="CB54" s="26"/>
      <c r="CC54" s="55"/>
      <c r="CD54" s="56"/>
      <c r="CE54" s="48"/>
      <c r="CF54" s="53"/>
      <c r="CG54" s="53"/>
      <c r="CH54" s="53"/>
      <c r="CI54" s="53"/>
      <c r="CJ54" s="53"/>
      <c r="CK54" s="53"/>
      <c r="CL54" s="53"/>
      <c r="CM54" s="53"/>
      <c r="CN54" s="72">
        <v>0</v>
      </c>
      <c r="CO54" s="72">
        <v>0</v>
      </c>
      <c r="CP54" s="72">
        <v>0</v>
      </c>
      <c r="CQ54" s="72">
        <v>0</v>
      </c>
      <c r="CR54" s="69">
        <f t="shared" si="16"/>
        <v>121927.4</v>
      </c>
      <c r="CS54" s="69">
        <f t="shared" si="17"/>
        <v>0</v>
      </c>
      <c r="CT54" s="69">
        <f t="shared" si="18"/>
        <v>121927.4</v>
      </c>
      <c r="CU54" s="26" t="s">
        <v>340</v>
      </c>
      <c r="CV54" s="26"/>
      <c r="CW54" s="26" t="s">
        <v>884</v>
      </c>
      <c r="CX54" s="26" t="s">
        <v>885</v>
      </c>
      <c r="CY54" s="26" t="s">
        <v>886</v>
      </c>
      <c r="CZ54" s="26" t="s">
        <v>887</v>
      </c>
      <c r="DA54" s="26" t="s">
        <v>834</v>
      </c>
      <c r="DB54" s="26" t="s">
        <v>888</v>
      </c>
      <c r="DC54" s="47"/>
      <c r="DD54" s="47"/>
      <c r="DE54" s="47" t="s">
        <v>344</v>
      </c>
      <c r="DF54" s="47" t="s">
        <v>345</v>
      </c>
      <c r="DG54" s="47"/>
      <c r="DH54" s="47"/>
      <c r="DI54" s="47"/>
      <c r="DJ54" s="47"/>
      <c r="DK54" s="47"/>
      <c r="DL54" s="47"/>
      <c r="DM54" s="47"/>
      <c r="DN54" s="47" t="s">
        <v>346</v>
      </c>
      <c r="DO54" s="47"/>
      <c r="DP54" s="47"/>
      <c r="DQ54" s="69">
        <f t="shared" si="19"/>
        <v>-73380.36</v>
      </c>
      <c r="DR54" s="69">
        <f t="shared" si="20"/>
        <v>0</v>
      </c>
      <c r="DS54" s="69">
        <f t="shared" si="21"/>
        <v>-73380.36</v>
      </c>
      <c r="DT54" s="53"/>
      <c r="DU54" s="53"/>
      <c r="DV54" s="53"/>
      <c r="DW54" s="53"/>
      <c r="DX54" s="53"/>
      <c r="DY54" s="53"/>
      <c r="DZ54" s="53"/>
    </row>
    <row r="55" spans="1:130" s="49" customFormat="1" ht="45" customHeight="1" x14ac:dyDescent="0.2">
      <c r="A55" s="64"/>
      <c r="C55" s="50" t="s">
        <v>889</v>
      </c>
      <c r="D55" s="50" t="s">
        <v>9</v>
      </c>
      <c r="E55" s="9" t="s">
        <v>890</v>
      </c>
      <c r="F55" s="50" t="s">
        <v>38</v>
      </c>
      <c r="G55" s="50" t="s">
        <v>891</v>
      </c>
      <c r="H55" s="50" t="str">
        <f t="shared" si="11"/>
        <v>CN</v>
      </c>
      <c r="I55" s="50" t="s">
        <v>839</v>
      </c>
      <c r="J55" s="50" t="str">
        <f t="shared" si="12"/>
        <v>MX</v>
      </c>
      <c r="K55" s="50" t="s">
        <v>892</v>
      </c>
      <c r="L55" s="50" t="s">
        <v>893</v>
      </c>
      <c r="M55" s="50" t="s">
        <v>724</v>
      </c>
      <c r="N55" s="50" t="s">
        <v>725</v>
      </c>
      <c r="O55" s="50" t="s">
        <v>894</v>
      </c>
      <c r="P55" s="50" t="s">
        <v>572</v>
      </c>
      <c r="Q55" s="26"/>
      <c r="R55" s="50" t="s">
        <v>107</v>
      </c>
      <c r="S55" s="50" t="s">
        <v>895</v>
      </c>
      <c r="T55" s="51">
        <v>45238</v>
      </c>
      <c r="U55" s="51">
        <v>45263</v>
      </c>
      <c r="V55" s="52">
        <v>2970</v>
      </c>
      <c r="W55" s="50" t="s">
        <v>331</v>
      </c>
      <c r="X55" s="52">
        <v>10.84</v>
      </c>
      <c r="Y55" s="50" t="s">
        <v>332</v>
      </c>
      <c r="Z55" s="68">
        <v>0</v>
      </c>
      <c r="AA55" s="52">
        <v>10.84</v>
      </c>
      <c r="AB55" s="50" t="s">
        <v>332</v>
      </c>
      <c r="AC55" s="52">
        <v>0</v>
      </c>
      <c r="AD55" s="50" t="s">
        <v>350</v>
      </c>
      <c r="AE55" s="53">
        <v>11</v>
      </c>
      <c r="AF55" s="50" t="s">
        <v>334</v>
      </c>
      <c r="AG55" s="71">
        <v>45223.874305555553</v>
      </c>
      <c r="AH55" s="26"/>
      <c r="AI55" s="26"/>
      <c r="AJ55" s="26"/>
      <c r="AK55" s="26"/>
      <c r="AL55" s="54" t="s">
        <v>335</v>
      </c>
      <c r="AM55" s="54" t="s">
        <v>335</v>
      </c>
      <c r="AN55" s="54" t="s">
        <v>335</v>
      </c>
      <c r="AO55" s="50"/>
      <c r="AP55" s="50"/>
      <c r="AQ55" s="50"/>
      <c r="AR55" s="50"/>
      <c r="AS55" s="50"/>
      <c r="AT55" s="50" t="s">
        <v>336</v>
      </c>
      <c r="AU55" s="26" t="s">
        <v>379</v>
      </c>
      <c r="AV55" s="26" t="s">
        <v>724</v>
      </c>
      <c r="AW55" s="26" t="s">
        <v>725</v>
      </c>
      <c r="AX55" s="26"/>
      <c r="AY55" s="50" t="s">
        <v>425</v>
      </c>
      <c r="AZ55" s="54" t="s">
        <v>408</v>
      </c>
      <c r="BA55" s="51">
        <v>45223.874305555553</v>
      </c>
      <c r="BB55" s="72">
        <v>48123.87</v>
      </c>
      <c r="BC55" s="72">
        <v>0</v>
      </c>
      <c r="BD55" s="69">
        <f t="shared" si="13"/>
        <v>48123.87</v>
      </c>
      <c r="BE55" s="72">
        <v>-37366.22</v>
      </c>
      <c r="BF55" s="72">
        <v>0</v>
      </c>
      <c r="BG55" s="69">
        <f t="shared" si="14"/>
        <v>-37366.22</v>
      </c>
      <c r="BH55" s="69">
        <f t="shared" si="15"/>
        <v>10757.650000000001</v>
      </c>
      <c r="BI55" s="47" t="s">
        <v>896</v>
      </c>
      <c r="BJ55" s="70" t="s">
        <v>891</v>
      </c>
      <c r="BK55" s="70" t="s">
        <v>839</v>
      </c>
      <c r="BL55" s="51">
        <v>45238</v>
      </c>
      <c r="BM55" s="51">
        <v>45263</v>
      </c>
      <c r="BN55" s="26" t="s">
        <v>897</v>
      </c>
      <c r="BO55" s="26" t="s">
        <v>898</v>
      </c>
      <c r="BP55" s="26" t="s">
        <v>899</v>
      </c>
      <c r="BQ55" s="26" t="s">
        <v>891</v>
      </c>
      <c r="BR55" s="26" t="s">
        <v>839</v>
      </c>
      <c r="BS55" s="51">
        <v>45238</v>
      </c>
      <c r="BT55" s="51">
        <v>45263</v>
      </c>
      <c r="BU55" s="26"/>
      <c r="BV55" s="26"/>
      <c r="BW55" s="26" t="s">
        <v>359</v>
      </c>
      <c r="BX55" s="26" t="s">
        <v>360</v>
      </c>
      <c r="BY55" s="26"/>
      <c r="BZ55" s="26"/>
      <c r="CA55" s="26" t="s">
        <v>430</v>
      </c>
      <c r="CB55" s="26" t="s">
        <v>431</v>
      </c>
      <c r="CC55" s="55"/>
      <c r="CD55" s="56"/>
      <c r="CE55" s="48"/>
      <c r="CF55" s="53"/>
      <c r="CG55" s="53"/>
      <c r="CH55" s="53"/>
      <c r="CI55" s="53"/>
      <c r="CJ55" s="53"/>
      <c r="CK55" s="53"/>
      <c r="CL55" s="53"/>
      <c r="CM55" s="53"/>
      <c r="CN55" s="72">
        <v>0</v>
      </c>
      <c r="CO55" s="72">
        <v>0</v>
      </c>
      <c r="CP55" s="72">
        <v>0</v>
      </c>
      <c r="CQ55" s="72">
        <v>0</v>
      </c>
      <c r="CR55" s="69">
        <f t="shared" si="16"/>
        <v>48123.87</v>
      </c>
      <c r="CS55" s="69">
        <f t="shared" si="17"/>
        <v>0</v>
      </c>
      <c r="CT55" s="69">
        <f t="shared" si="18"/>
        <v>48123.87</v>
      </c>
      <c r="CU55" s="26" t="s">
        <v>340</v>
      </c>
      <c r="CV55" s="26"/>
      <c r="CW55" s="26" t="s">
        <v>900</v>
      </c>
      <c r="CX55" s="26" t="s">
        <v>901</v>
      </c>
      <c r="CY55" s="26" t="s">
        <v>902</v>
      </c>
      <c r="CZ55" s="26" t="s">
        <v>735</v>
      </c>
      <c r="DA55" s="26" t="s">
        <v>736</v>
      </c>
      <c r="DB55" s="26" t="s">
        <v>737</v>
      </c>
      <c r="DC55" s="47" t="s">
        <v>903</v>
      </c>
      <c r="DD55" s="47" t="s">
        <v>904</v>
      </c>
      <c r="DE55" s="47" t="s">
        <v>344</v>
      </c>
      <c r="DF55" s="47" t="s">
        <v>395</v>
      </c>
      <c r="DG55" s="47"/>
      <c r="DH55" s="47"/>
      <c r="DI55" s="47"/>
      <c r="DJ55" s="47"/>
      <c r="DK55" s="47"/>
      <c r="DL55" s="47"/>
      <c r="DM55" s="47"/>
      <c r="DN55" s="47" t="s">
        <v>346</v>
      </c>
      <c r="DO55" s="47"/>
      <c r="DP55" s="47"/>
      <c r="DQ55" s="69">
        <f t="shared" si="19"/>
        <v>-37366.22</v>
      </c>
      <c r="DR55" s="69">
        <f t="shared" si="20"/>
        <v>0</v>
      </c>
      <c r="DS55" s="69">
        <f t="shared" si="21"/>
        <v>-37366.22</v>
      </c>
      <c r="DT55" s="53"/>
      <c r="DU55" s="53"/>
      <c r="DV55" s="53"/>
      <c r="DW55" s="53"/>
      <c r="DX55" s="53"/>
      <c r="DY55" s="53"/>
      <c r="DZ55" s="53"/>
    </row>
    <row r="56" spans="1:130" s="49" customFormat="1" ht="22.5" customHeight="1" x14ac:dyDescent="0.2">
      <c r="A56" s="64"/>
      <c r="C56" s="50" t="s">
        <v>905</v>
      </c>
      <c r="D56" s="50" t="s">
        <v>9</v>
      </c>
      <c r="E56" s="9" t="s">
        <v>906</v>
      </c>
      <c r="F56" s="50" t="s">
        <v>38</v>
      </c>
      <c r="G56" s="50" t="s">
        <v>907</v>
      </c>
      <c r="H56" s="50" t="str">
        <f t="shared" si="11"/>
        <v>DE</v>
      </c>
      <c r="I56" s="50" t="s">
        <v>591</v>
      </c>
      <c r="J56" s="50" t="str">
        <f t="shared" si="12"/>
        <v>MX</v>
      </c>
      <c r="K56" s="50" t="s">
        <v>538</v>
      </c>
      <c r="L56" s="50" t="s">
        <v>539</v>
      </c>
      <c r="M56" s="50" t="s">
        <v>374</v>
      </c>
      <c r="N56" s="50" t="s">
        <v>375</v>
      </c>
      <c r="O56" s="50" t="s">
        <v>908</v>
      </c>
      <c r="P56" s="50" t="s">
        <v>377</v>
      </c>
      <c r="Q56" s="26"/>
      <c r="R56" s="50" t="s">
        <v>107</v>
      </c>
      <c r="S56" s="50" t="s">
        <v>909</v>
      </c>
      <c r="T56" s="51">
        <v>45237</v>
      </c>
      <c r="U56" s="51">
        <v>45276</v>
      </c>
      <c r="V56" s="52">
        <v>303.39999999999998</v>
      </c>
      <c r="W56" s="50" t="s">
        <v>331</v>
      </c>
      <c r="X56" s="52">
        <v>1.536</v>
      </c>
      <c r="Y56" s="50" t="s">
        <v>332</v>
      </c>
      <c r="Z56" s="68">
        <v>0</v>
      </c>
      <c r="AA56" s="52">
        <v>1.536</v>
      </c>
      <c r="AB56" s="50" t="s">
        <v>332</v>
      </c>
      <c r="AC56" s="52">
        <v>0</v>
      </c>
      <c r="AD56" s="50" t="s">
        <v>350</v>
      </c>
      <c r="AE56" s="53">
        <v>2</v>
      </c>
      <c r="AF56" s="50" t="s">
        <v>424</v>
      </c>
      <c r="AG56" s="71">
        <v>45223.969444444447</v>
      </c>
      <c r="AH56" s="26"/>
      <c r="AI56" s="26"/>
      <c r="AJ56" s="26"/>
      <c r="AK56" s="26"/>
      <c r="AL56" s="54" t="s">
        <v>335</v>
      </c>
      <c r="AM56" s="54" t="s">
        <v>335</v>
      </c>
      <c r="AN56" s="54" t="s">
        <v>335</v>
      </c>
      <c r="AO56" s="50"/>
      <c r="AP56" s="50"/>
      <c r="AQ56" s="50"/>
      <c r="AR56" s="50"/>
      <c r="AS56" s="50"/>
      <c r="AT56" s="50" t="s">
        <v>336</v>
      </c>
      <c r="AU56" s="26" t="s">
        <v>379</v>
      </c>
      <c r="AV56" s="26" t="s">
        <v>374</v>
      </c>
      <c r="AW56" s="26" t="s">
        <v>375</v>
      </c>
      <c r="AX56" s="26"/>
      <c r="AY56" s="50" t="s">
        <v>425</v>
      </c>
      <c r="AZ56" s="54" t="s">
        <v>408</v>
      </c>
      <c r="BA56" s="51">
        <v>45223.969444444447</v>
      </c>
      <c r="BB56" s="72">
        <v>12209.24</v>
      </c>
      <c r="BC56" s="72">
        <v>0</v>
      </c>
      <c r="BD56" s="69">
        <f t="shared" si="13"/>
        <v>12209.24</v>
      </c>
      <c r="BE56" s="72">
        <v>-9190.2099999999991</v>
      </c>
      <c r="BF56" s="72">
        <v>0</v>
      </c>
      <c r="BG56" s="69">
        <f t="shared" si="14"/>
        <v>-9190.2099999999991</v>
      </c>
      <c r="BH56" s="69">
        <f t="shared" si="15"/>
        <v>3019.0300000000007</v>
      </c>
      <c r="BI56" s="47" t="s">
        <v>910</v>
      </c>
      <c r="BJ56" s="70" t="s">
        <v>907</v>
      </c>
      <c r="BK56" s="70" t="s">
        <v>591</v>
      </c>
      <c r="BL56" s="51">
        <v>45237</v>
      </c>
      <c r="BM56" s="51">
        <v>45276</v>
      </c>
      <c r="BN56" s="26" t="s">
        <v>911</v>
      </c>
      <c r="BO56" s="26" t="s">
        <v>912</v>
      </c>
      <c r="BP56" s="26" t="s">
        <v>913</v>
      </c>
      <c r="BQ56" s="26" t="s">
        <v>907</v>
      </c>
      <c r="BR56" s="26" t="s">
        <v>591</v>
      </c>
      <c r="BS56" s="51">
        <v>45237</v>
      </c>
      <c r="BT56" s="51">
        <v>45276</v>
      </c>
      <c r="BU56" s="26"/>
      <c r="BV56" s="26"/>
      <c r="BW56" s="26" t="s">
        <v>359</v>
      </c>
      <c r="BX56" s="26" t="s">
        <v>360</v>
      </c>
      <c r="BY56" s="26"/>
      <c r="BZ56" s="26"/>
      <c r="CA56" s="26" t="s">
        <v>430</v>
      </c>
      <c r="CB56" s="26" t="s">
        <v>431</v>
      </c>
      <c r="CC56" s="55"/>
      <c r="CD56" s="56"/>
      <c r="CE56" s="48"/>
      <c r="CF56" s="53"/>
      <c r="CG56" s="53"/>
      <c r="CH56" s="53"/>
      <c r="CI56" s="53"/>
      <c r="CJ56" s="53"/>
      <c r="CK56" s="53"/>
      <c r="CL56" s="53"/>
      <c r="CM56" s="53"/>
      <c r="CN56" s="72">
        <v>0</v>
      </c>
      <c r="CO56" s="72">
        <v>0</v>
      </c>
      <c r="CP56" s="72">
        <v>0</v>
      </c>
      <c r="CQ56" s="72">
        <v>0</v>
      </c>
      <c r="CR56" s="69">
        <f t="shared" si="16"/>
        <v>12209.24</v>
      </c>
      <c r="CS56" s="69">
        <f t="shared" si="17"/>
        <v>0</v>
      </c>
      <c r="CT56" s="69">
        <f t="shared" si="18"/>
        <v>12209.24</v>
      </c>
      <c r="CU56" s="26" t="s">
        <v>340</v>
      </c>
      <c r="CV56" s="26"/>
      <c r="CW56" s="26" t="s">
        <v>548</v>
      </c>
      <c r="CX56" s="26" t="s">
        <v>549</v>
      </c>
      <c r="CY56" s="26" t="s">
        <v>550</v>
      </c>
      <c r="CZ56" s="26" t="s">
        <v>391</v>
      </c>
      <c r="DA56" s="26" t="s">
        <v>392</v>
      </c>
      <c r="DB56" s="26" t="s">
        <v>393</v>
      </c>
      <c r="DC56" s="47" t="s">
        <v>903</v>
      </c>
      <c r="DD56" s="47"/>
      <c r="DE56" s="47" t="s">
        <v>344</v>
      </c>
      <c r="DF56" s="47" t="s">
        <v>395</v>
      </c>
      <c r="DG56" s="47"/>
      <c r="DH56" s="47"/>
      <c r="DI56" s="47"/>
      <c r="DJ56" s="47"/>
      <c r="DK56" s="47"/>
      <c r="DL56" s="47"/>
      <c r="DM56" s="47"/>
      <c r="DN56" s="47" t="s">
        <v>346</v>
      </c>
      <c r="DO56" s="47"/>
      <c r="DP56" s="47"/>
      <c r="DQ56" s="69">
        <f t="shared" si="19"/>
        <v>-9190.2099999999991</v>
      </c>
      <c r="DR56" s="69">
        <f t="shared" si="20"/>
        <v>0</v>
      </c>
      <c r="DS56" s="69">
        <f t="shared" si="21"/>
        <v>-9190.2099999999991</v>
      </c>
      <c r="DT56" s="53"/>
      <c r="DU56" s="53"/>
      <c r="DV56" s="53"/>
      <c r="DW56" s="53"/>
      <c r="DX56" s="53"/>
      <c r="DY56" s="53"/>
      <c r="DZ56" s="53"/>
    </row>
    <row r="57" spans="1:130" s="49" customFormat="1" ht="11.25" customHeight="1" x14ac:dyDescent="0.2">
      <c r="A57" s="64"/>
      <c r="C57" s="50" t="s">
        <v>914</v>
      </c>
      <c r="D57" s="50" t="s">
        <v>9</v>
      </c>
      <c r="E57" s="9"/>
      <c r="F57" s="50" t="s">
        <v>34</v>
      </c>
      <c r="G57" s="50" t="s">
        <v>915</v>
      </c>
      <c r="H57" s="50" t="str">
        <f t="shared" si="11"/>
        <v>CN</v>
      </c>
      <c r="I57" s="50" t="s">
        <v>357</v>
      </c>
      <c r="J57" s="50" t="str">
        <f t="shared" si="12"/>
        <v>MX</v>
      </c>
      <c r="K57" s="50" t="s">
        <v>916</v>
      </c>
      <c r="L57" s="50" t="s">
        <v>917</v>
      </c>
      <c r="M57" s="50" t="s">
        <v>918</v>
      </c>
      <c r="N57" s="50" t="s">
        <v>919</v>
      </c>
      <c r="O57" s="50" t="s">
        <v>920</v>
      </c>
      <c r="P57" s="50" t="s">
        <v>572</v>
      </c>
      <c r="Q57" s="26"/>
      <c r="R57" s="50" t="s">
        <v>107</v>
      </c>
      <c r="S57" s="50" t="s">
        <v>921</v>
      </c>
      <c r="T57" s="51">
        <v>45248</v>
      </c>
      <c r="U57" s="51">
        <v>45269</v>
      </c>
      <c r="V57" s="52">
        <v>23000</v>
      </c>
      <c r="W57" s="50" t="s">
        <v>331</v>
      </c>
      <c r="X57" s="52">
        <v>0</v>
      </c>
      <c r="Y57" s="50" t="s">
        <v>332</v>
      </c>
      <c r="Z57" s="68">
        <v>0</v>
      </c>
      <c r="AA57" s="52">
        <v>23</v>
      </c>
      <c r="AB57" s="50" t="s">
        <v>332</v>
      </c>
      <c r="AC57" s="52">
        <v>0</v>
      </c>
      <c r="AD57" s="50" t="s">
        <v>350</v>
      </c>
      <c r="AE57" s="53">
        <v>20</v>
      </c>
      <c r="AF57" s="50" t="s">
        <v>334</v>
      </c>
      <c r="AG57" s="71">
        <v>45224.645138888889</v>
      </c>
      <c r="AH57" s="26"/>
      <c r="AI57" s="26"/>
      <c r="AJ57" s="26"/>
      <c r="AK57" s="26"/>
      <c r="AL57" s="54" t="s">
        <v>335</v>
      </c>
      <c r="AM57" s="54" t="s">
        <v>335</v>
      </c>
      <c r="AN57" s="54" t="s">
        <v>335</v>
      </c>
      <c r="AO57" s="50"/>
      <c r="AP57" s="50"/>
      <c r="AQ57" s="50"/>
      <c r="AR57" s="50"/>
      <c r="AS57" s="50"/>
      <c r="AT57" s="50" t="s">
        <v>336</v>
      </c>
      <c r="AU57" s="26" t="s">
        <v>379</v>
      </c>
      <c r="AV57" s="26" t="s">
        <v>918</v>
      </c>
      <c r="AW57" s="26" t="s">
        <v>919</v>
      </c>
      <c r="AX57" s="26"/>
      <c r="AY57" s="50" t="s">
        <v>407</v>
      </c>
      <c r="AZ57" s="54" t="s">
        <v>380</v>
      </c>
      <c r="BA57" s="51">
        <v>45224.645138888889</v>
      </c>
      <c r="BB57" s="72">
        <v>103145.86</v>
      </c>
      <c r="BC57" s="72">
        <v>0</v>
      </c>
      <c r="BD57" s="69">
        <f t="shared" si="13"/>
        <v>103145.86</v>
      </c>
      <c r="BE57" s="72">
        <v>-83660.89</v>
      </c>
      <c r="BF57" s="72">
        <v>0</v>
      </c>
      <c r="BG57" s="69">
        <f t="shared" si="14"/>
        <v>-83660.89</v>
      </c>
      <c r="BH57" s="69">
        <f t="shared" si="15"/>
        <v>19484.97</v>
      </c>
      <c r="BI57" s="47" t="s">
        <v>922</v>
      </c>
      <c r="BJ57" s="70" t="s">
        <v>915</v>
      </c>
      <c r="BK57" s="70" t="s">
        <v>357</v>
      </c>
      <c r="BL57" s="51">
        <v>45248</v>
      </c>
      <c r="BM57" s="51">
        <v>45269</v>
      </c>
      <c r="BN57" s="26" t="s">
        <v>920</v>
      </c>
      <c r="BO57" s="26" t="s">
        <v>923</v>
      </c>
      <c r="BP57" s="26" t="s">
        <v>924</v>
      </c>
      <c r="BQ57" s="26" t="s">
        <v>915</v>
      </c>
      <c r="BR57" s="26" t="s">
        <v>357</v>
      </c>
      <c r="BS57" s="51">
        <v>45248</v>
      </c>
      <c r="BT57" s="51">
        <v>45269</v>
      </c>
      <c r="BU57" s="26" t="s">
        <v>925</v>
      </c>
      <c r="BV57" s="26" t="s">
        <v>926</v>
      </c>
      <c r="BW57" s="26" t="s">
        <v>359</v>
      </c>
      <c r="BX57" s="26" t="s">
        <v>360</v>
      </c>
      <c r="BY57" s="26"/>
      <c r="BZ57" s="26"/>
      <c r="CA57" s="26" t="s">
        <v>927</v>
      </c>
      <c r="CB57" s="26" t="s">
        <v>928</v>
      </c>
      <c r="CC57" s="55">
        <v>1</v>
      </c>
      <c r="CD57" s="56">
        <v>1</v>
      </c>
      <c r="CE57" s="48"/>
      <c r="CF57" s="53">
        <v>1</v>
      </c>
      <c r="CG57" s="53"/>
      <c r="CH57" s="53"/>
      <c r="CI57" s="53"/>
      <c r="CJ57" s="53"/>
      <c r="CK57" s="53"/>
      <c r="CL57" s="53"/>
      <c r="CM57" s="53"/>
      <c r="CN57" s="72">
        <v>0</v>
      </c>
      <c r="CO57" s="72">
        <v>0</v>
      </c>
      <c r="CP57" s="72">
        <v>0</v>
      </c>
      <c r="CQ57" s="72">
        <v>0</v>
      </c>
      <c r="CR57" s="69">
        <f t="shared" si="16"/>
        <v>103145.86</v>
      </c>
      <c r="CS57" s="69">
        <f t="shared" si="17"/>
        <v>0</v>
      </c>
      <c r="CT57" s="69">
        <f t="shared" si="18"/>
        <v>103145.86</v>
      </c>
      <c r="CU57" s="26" t="s">
        <v>340</v>
      </c>
      <c r="CV57" s="26"/>
      <c r="CW57" s="26" t="s">
        <v>929</v>
      </c>
      <c r="CX57" s="26" t="s">
        <v>930</v>
      </c>
      <c r="CY57" s="26" t="s">
        <v>931</v>
      </c>
      <c r="CZ57" s="26" t="s">
        <v>932</v>
      </c>
      <c r="DA57" s="26" t="s">
        <v>342</v>
      </c>
      <c r="DB57" s="26" t="s">
        <v>933</v>
      </c>
      <c r="DC57" s="47" t="s">
        <v>934</v>
      </c>
      <c r="DD57" s="47"/>
      <c r="DE57" s="47" t="s">
        <v>344</v>
      </c>
      <c r="DF57" s="47" t="s">
        <v>395</v>
      </c>
      <c r="DG57" s="47"/>
      <c r="DH57" s="47"/>
      <c r="DI57" s="47" t="s">
        <v>925</v>
      </c>
      <c r="DJ57" s="47" t="s">
        <v>926</v>
      </c>
      <c r="DK57" s="47"/>
      <c r="DL57" s="47"/>
      <c r="DM57" s="47"/>
      <c r="DN57" s="47" t="s">
        <v>346</v>
      </c>
      <c r="DO57" s="47"/>
      <c r="DP57" s="47"/>
      <c r="DQ57" s="69">
        <f t="shared" si="19"/>
        <v>-83660.89</v>
      </c>
      <c r="DR57" s="69">
        <f t="shared" si="20"/>
        <v>0</v>
      </c>
      <c r="DS57" s="69">
        <f t="shared" si="21"/>
        <v>-83660.89</v>
      </c>
      <c r="DT57" s="53"/>
      <c r="DU57" s="53"/>
      <c r="DV57" s="53"/>
      <c r="DW57" s="53"/>
      <c r="DX57" s="53"/>
      <c r="DY57" s="53"/>
      <c r="DZ57" s="53"/>
    </row>
    <row r="58" spans="1:130" s="49" customFormat="1" ht="11.25" customHeight="1" x14ac:dyDescent="0.2">
      <c r="A58" s="64"/>
      <c r="C58" s="50" t="s">
        <v>935</v>
      </c>
      <c r="D58" s="50" t="s">
        <v>7</v>
      </c>
      <c r="E58" s="9"/>
      <c r="F58" s="50" t="s">
        <v>40</v>
      </c>
      <c r="G58" s="50" t="s">
        <v>936</v>
      </c>
      <c r="H58" s="50" t="str">
        <f t="shared" si="11"/>
        <v>CN</v>
      </c>
      <c r="I58" s="50" t="s">
        <v>537</v>
      </c>
      <c r="J58" s="50" t="str">
        <f t="shared" si="12"/>
        <v>MX</v>
      </c>
      <c r="K58" s="50" t="s">
        <v>739</v>
      </c>
      <c r="L58" s="50" t="s">
        <v>740</v>
      </c>
      <c r="M58" s="50" t="s">
        <v>741</v>
      </c>
      <c r="N58" s="50" t="s">
        <v>742</v>
      </c>
      <c r="O58" s="50" t="s">
        <v>937</v>
      </c>
      <c r="P58" s="50" t="s">
        <v>377</v>
      </c>
      <c r="Q58" s="26"/>
      <c r="R58" s="50" t="s">
        <v>107</v>
      </c>
      <c r="S58" s="50" t="s">
        <v>938</v>
      </c>
      <c r="T58" s="51">
        <v>45225.408333333333</v>
      </c>
      <c r="U58" s="51">
        <v>45231.5625</v>
      </c>
      <c r="V58" s="52">
        <v>63</v>
      </c>
      <c r="W58" s="50" t="s">
        <v>331</v>
      </c>
      <c r="X58" s="52">
        <v>0</v>
      </c>
      <c r="Y58" s="50" t="s">
        <v>332</v>
      </c>
      <c r="Z58" s="68">
        <v>0</v>
      </c>
      <c r="AA58" s="52">
        <v>63</v>
      </c>
      <c r="AB58" s="50" t="s">
        <v>331</v>
      </c>
      <c r="AC58" s="52">
        <v>0</v>
      </c>
      <c r="AD58" s="50" t="s">
        <v>350</v>
      </c>
      <c r="AE58" s="53">
        <v>1</v>
      </c>
      <c r="AF58" s="50" t="s">
        <v>424</v>
      </c>
      <c r="AG58" s="71">
        <v>45224.658333333333</v>
      </c>
      <c r="AH58" s="26"/>
      <c r="AI58" s="26"/>
      <c r="AJ58" s="26"/>
      <c r="AK58" s="26"/>
      <c r="AL58" s="54" t="s">
        <v>335</v>
      </c>
      <c r="AM58" s="54" t="s">
        <v>335</v>
      </c>
      <c r="AN58" s="54" t="s">
        <v>335</v>
      </c>
      <c r="AO58" s="50"/>
      <c r="AP58" s="50"/>
      <c r="AQ58" s="50"/>
      <c r="AR58" s="50"/>
      <c r="AS58" s="50"/>
      <c r="AT58" s="50" t="s">
        <v>336</v>
      </c>
      <c r="AU58" s="26" t="s">
        <v>612</v>
      </c>
      <c r="AV58" s="26" t="s">
        <v>670</v>
      </c>
      <c r="AW58" s="26" t="s">
        <v>671</v>
      </c>
      <c r="AX58" s="26"/>
      <c r="AY58" s="50" t="s">
        <v>407</v>
      </c>
      <c r="AZ58" s="54" t="s">
        <v>380</v>
      </c>
      <c r="BA58" s="51">
        <v>45224.658333333333</v>
      </c>
      <c r="BB58" s="72">
        <v>49433.09</v>
      </c>
      <c r="BC58" s="72">
        <v>0</v>
      </c>
      <c r="BD58" s="69">
        <f t="shared" si="13"/>
        <v>49433.09</v>
      </c>
      <c r="BE58" s="72">
        <v>-34643.42</v>
      </c>
      <c r="BF58" s="72">
        <v>0</v>
      </c>
      <c r="BG58" s="69">
        <f t="shared" si="14"/>
        <v>-34643.42</v>
      </c>
      <c r="BH58" s="69">
        <f t="shared" si="15"/>
        <v>14789.669999999998</v>
      </c>
      <c r="BI58" s="47" t="s">
        <v>939</v>
      </c>
      <c r="BJ58" s="70" t="s">
        <v>566</v>
      </c>
      <c r="BK58" s="70" t="s">
        <v>537</v>
      </c>
      <c r="BL58" s="51">
        <v>45225.408333333333</v>
      </c>
      <c r="BM58" s="51">
        <v>45231.5625</v>
      </c>
      <c r="BN58" s="26" t="s">
        <v>940</v>
      </c>
      <c r="BO58" s="26"/>
      <c r="BP58" s="26" t="s">
        <v>800</v>
      </c>
      <c r="BQ58" s="26" t="s">
        <v>566</v>
      </c>
      <c r="BR58" s="26" t="s">
        <v>537</v>
      </c>
      <c r="BS58" s="51">
        <v>45225.408333333333</v>
      </c>
      <c r="BT58" s="51">
        <v>45231.5625</v>
      </c>
      <c r="BU58" s="26" t="s">
        <v>731</v>
      </c>
      <c r="BV58" s="26" t="s">
        <v>732</v>
      </c>
      <c r="BW58" s="26" t="s">
        <v>359</v>
      </c>
      <c r="BX58" s="26" t="s">
        <v>360</v>
      </c>
      <c r="BY58" s="26"/>
      <c r="BZ58" s="26"/>
      <c r="CA58" s="26" t="s">
        <v>546</v>
      </c>
      <c r="CB58" s="26" t="s">
        <v>547</v>
      </c>
      <c r="CC58" s="55"/>
      <c r="CD58" s="56"/>
      <c r="CE58" s="48"/>
      <c r="CF58" s="53"/>
      <c r="CG58" s="53"/>
      <c r="CH58" s="53"/>
      <c r="CI58" s="53"/>
      <c r="CJ58" s="53"/>
      <c r="CK58" s="53"/>
      <c r="CL58" s="53"/>
      <c r="CM58" s="53"/>
      <c r="CN58" s="72">
        <v>0</v>
      </c>
      <c r="CO58" s="72">
        <v>0</v>
      </c>
      <c r="CP58" s="72">
        <v>0</v>
      </c>
      <c r="CQ58" s="72">
        <v>0</v>
      </c>
      <c r="CR58" s="69">
        <f t="shared" si="16"/>
        <v>49433.09</v>
      </c>
      <c r="CS58" s="69">
        <f t="shared" si="17"/>
        <v>0</v>
      </c>
      <c r="CT58" s="69">
        <f t="shared" si="18"/>
        <v>49433.09</v>
      </c>
      <c r="CU58" s="26" t="s">
        <v>340</v>
      </c>
      <c r="CV58" s="26"/>
      <c r="CW58" s="26" t="s">
        <v>752</v>
      </c>
      <c r="CX58" s="26" t="s">
        <v>753</v>
      </c>
      <c r="CY58" s="26" t="s">
        <v>754</v>
      </c>
      <c r="CZ58" s="26" t="s">
        <v>735</v>
      </c>
      <c r="DA58" s="26" t="s">
        <v>736</v>
      </c>
      <c r="DB58" s="26" t="s">
        <v>755</v>
      </c>
      <c r="DC58" s="47"/>
      <c r="DD58" s="47"/>
      <c r="DE58" s="47" t="s">
        <v>344</v>
      </c>
      <c r="DF58" s="47" t="s">
        <v>395</v>
      </c>
      <c r="DG58" s="47"/>
      <c r="DH58" s="47"/>
      <c r="DI58" s="47" t="s">
        <v>731</v>
      </c>
      <c r="DJ58" s="47" t="s">
        <v>732</v>
      </c>
      <c r="DK58" s="47"/>
      <c r="DL58" s="47"/>
      <c r="DM58" s="47"/>
      <c r="DN58" s="47" t="s">
        <v>346</v>
      </c>
      <c r="DO58" s="47"/>
      <c r="DP58" s="47"/>
      <c r="DQ58" s="69">
        <f t="shared" si="19"/>
        <v>-34643.42</v>
      </c>
      <c r="DR58" s="69">
        <f t="shared" si="20"/>
        <v>0</v>
      </c>
      <c r="DS58" s="69">
        <f t="shared" si="21"/>
        <v>-34643.42</v>
      </c>
      <c r="DT58" s="53"/>
      <c r="DU58" s="53"/>
      <c r="DV58" s="53"/>
      <c r="DW58" s="53"/>
      <c r="DX58" s="53"/>
      <c r="DY58" s="53"/>
      <c r="DZ58" s="53"/>
    </row>
    <row r="59" spans="1:130" s="49" customFormat="1" ht="11.25" customHeight="1" x14ac:dyDescent="0.2">
      <c r="A59" s="64"/>
      <c r="C59" s="50" t="s">
        <v>941</v>
      </c>
      <c r="D59" s="50" t="s">
        <v>15</v>
      </c>
      <c r="E59" s="9"/>
      <c r="F59" s="50" t="s">
        <v>42</v>
      </c>
      <c r="G59" s="50" t="s">
        <v>942</v>
      </c>
      <c r="H59" s="50" t="str">
        <f t="shared" si="11"/>
        <v>MX</v>
      </c>
      <c r="I59" s="50" t="s">
        <v>537</v>
      </c>
      <c r="J59" s="50" t="str">
        <f t="shared" si="12"/>
        <v>MX</v>
      </c>
      <c r="K59" s="50" t="s">
        <v>359</v>
      </c>
      <c r="L59" s="50" t="s">
        <v>360</v>
      </c>
      <c r="M59" s="50" t="s">
        <v>607</v>
      </c>
      <c r="N59" s="50" t="s">
        <v>608</v>
      </c>
      <c r="O59" s="50" t="s">
        <v>943</v>
      </c>
      <c r="P59" s="50" t="s">
        <v>401</v>
      </c>
      <c r="Q59" s="26"/>
      <c r="R59" s="50"/>
      <c r="S59" s="50" t="s">
        <v>944</v>
      </c>
      <c r="T59" s="51">
        <v>45225.416666666664</v>
      </c>
      <c r="U59" s="51">
        <v>45226.684027777781</v>
      </c>
      <c r="V59" s="52">
        <v>37</v>
      </c>
      <c r="W59" s="50" t="s">
        <v>331</v>
      </c>
      <c r="X59" s="52">
        <v>4.3999999999999997E-2</v>
      </c>
      <c r="Y59" s="50" t="s">
        <v>332</v>
      </c>
      <c r="Z59" s="68">
        <v>0</v>
      </c>
      <c r="AA59" s="52">
        <v>37</v>
      </c>
      <c r="AB59" s="50" t="s">
        <v>331</v>
      </c>
      <c r="AC59" s="52">
        <v>0</v>
      </c>
      <c r="AD59" s="50" t="s">
        <v>350</v>
      </c>
      <c r="AE59" s="53">
        <v>1</v>
      </c>
      <c r="AF59" s="50" t="s">
        <v>424</v>
      </c>
      <c r="AG59" s="71">
        <v>45224.936111111114</v>
      </c>
      <c r="AH59" s="26"/>
      <c r="AI59" s="26"/>
      <c r="AJ59" s="26"/>
      <c r="AK59" s="26"/>
      <c r="AL59" s="54" t="s">
        <v>335</v>
      </c>
      <c r="AM59" s="54" t="s">
        <v>335</v>
      </c>
      <c r="AN59" s="54" t="s">
        <v>335</v>
      </c>
      <c r="AO59" s="50"/>
      <c r="AP59" s="50"/>
      <c r="AQ59" s="50"/>
      <c r="AR59" s="50"/>
      <c r="AS59" s="50"/>
      <c r="AT59" s="50" t="s">
        <v>336</v>
      </c>
      <c r="AU59" s="26" t="s">
        <v>945</v>
      </c>
      <c r="AV59" s="26" t="s">
        <v>607</v>
      </c>
      <c r="AW59" s="26" t="s">
        <v>608</v>
      </c>
      <c r="AX59" s="26"/>
      <c r="AY59" s="50" t="s">
        <v>425</v>
      </c>
      <c r="AZ59" s="54" t="s">
        <v>408</v>
      </c>
      <c r="BA59" s="51">
        <v>45224.936111111114</v>
      </c>
      <c r="BB59" s="72">
        <v>14500</v>
      </c>
      <c r="BC59" s="72">
        <v>0</v>
      </c>
      <c r="BD59" s="69">
        <f t="shared" si="13"/>
        <v>14500</v>
      </c>
      <c r="BE59" s="72">
        <v>-5200</v>
      </c>
      <c r="BF59" s="72">
        <v>0</v>
      </c>
      <c r="BG59" s="69">
        <f t="shared" si="14"/>
        <v>-5200</v>
      </c>
      <c r="BH59" s="69">
        <f t="shared" si="15"/>
        <v>9300</v>
      </c>
      <c r="BI59" s="47"/>
      <c r="BJ59" s="70"/>
      <c r="BK59" s="70"/>
      <c r="BL59" s="51"/>
      <c r="BM59" s="51"/>
      <c r="BN59" s="26"/>
      <c r="BO59" s="26"/>
      <c r="BP59" s="26"/>
      <c r="BQ59" s="26"/>
      <c r="BR59" s="26"/>
      <c r="BS59" s="51"/>
      <c r="BT59" s="51"/>
      <c r="BU59" s="26"/>
      <c r="BV59" s="26"/>
      <c r="BW59" s="26"/>
      <c r="BX59" s="26"/>
      <c r="BY59" s="26"/>
      <c r="BZ59" s="26"/>
      <c r="CA59" s="26"/>
      <c r="CB59" s="26"/>
      <c r="CC59" s="55"/>
      <c r="CD59" s="56"/>
      <c r="CE59" s="48"/>
      <c r="CF59" s="53"/>
      <c r="CG59" s="53"/>
      <c r="CH59" s="53"/>
      <c r="CI59" s="53"/>
      <c r="CJ59" s="53"/>
      <c r="CK59" s="53"/>
      <c r="CL59" s="53"/>
      <c r="CM59" s="53"/>
      <c r="CN59" s="72">
        <v>0</v>
      </c>
      <c r="CO59" s="72">
        <v>0</v>
      </c>
      <c r="CP59" s="72">
        <v>0</v>
      </c>
      <c r="CQ59" s="72">
        <v>0</v>
      </c>
      <c r="CR59" s="69">
        <f t="shared" si="16"/>
        <v>14500</v>
      </c>
      <c r="CS59" s="69">
        <f t="shared" si="17"/>
        <v>0</v>
      </c>
      <c r="CT59" s="69">
        <f t="shared" si="18"/>
        <v>14500</v>
      </c>
      <c r="CU59" s="26" t="s">
        <v>340</v>
      </c>
      <c r="CV59" s="26"/>
      <c r="CW59" s="26" t="s">
        <v>411</v>
      </c>
      <c r="CX59" s="26" t="s">
        <v>342</v>
      </c>
      <c r="CY59" s="26" t="s">
        <v>412</v>
      </c>
      <c r="CZ59" s="26" t="s">
        <v>619</v>
      </c>
      <c r="DA59" s="26" t="s">
        <v>620</v>
      </c>
      <c r="DB59" s="26" t="s">
        <v>621</v>
      </c>
      <c r="DC59" s="47"/>
      <c r="DD59" s="47"/>
      <c r="DE59" s="47" t="s">
        <v>344</v>
      </c>
      <c r="DF59" s="47" t="s">
        <v>415</v>
      </c>
      <c r="DG59" s="47"/>
      <c r="DH59" s="47"/>
      <c r="DI59" s="47"/>
      <c r="DJ59" s="47"/>
      <c r="DK59" s="47"/>
      <c r="DL59" s="47"/>
      <c r="DM59" s="47"/>
      <c r="DN59" s="47" t="s">
        <v>346</v>
      </c>
      <c r="DO59" s="47"/>
      <c r="DP59" s="47"/>
      <c r="DQ59" s="69">
        <f t="shared" si="19"/>
        <v>-5200</v>
      </c>
      <c r="DR59" s="69">
        <f t="shared" si="20"/>
        <v>0</v>
      </c>
      <c r="DS59" s="69">
        <f t="shared" si="21"/>
        <v>-5200</v>
      </c>
      <c r="DT59" s="53"/>
      <c r="DU59" s="53"/>
      <c r="DV59" s="53"/>
      <c r="DW59" s="53"/>
      <c r="DX59" s="53"/>
      <c r="DY59" s="53"/>
      <c r="DZ59" s="53"/>
    </row>
    <row r="60" spans="1:130" s="49" customFormat="1" ht="67.5" customHeight="1" x14ac:dyDescent="0.2">
      <c r="A60" s="64"/>
      <c r="C60" s="50" t="s">
        <v>946</v>
      </c>
      <c r="D60" s="50" t="s">
        <v>7</v>
      </c>
      <c r="E60" s="9" t="s">
        <v>947</v>
      </c>
      <c r="F60" s="50" t="s">
        <v>40</v>
      </c>
      <c r="G60" s="50" t="s">
        <v>536</v>
      </c>
      <c r="H60" s="50" t="str">
        <f t="shared" si="11"/>
        <v>DE</v>
      </c>
      <c r="I60" s="50" t="s">
        <v>537</v>
      </c>
      <c r="J60" s="50" t="str">
        <f t="shared" si="12"/>
        <v>MX</v>
      </c>
      <c r="K60" s="50" t="s">
        <v>605</v>
      </c>
      <c r="L60" s="50" t="s">
        <v>606</v>
      </c>
      <c r="M60" s="50" t="s">
        <v>607</v>
      </c>
      <c r="N60" s="50" t="s">
        <v>608</v>
      </c>
      <c r="O60" s="50" t="s">
        <v>948</v>
      </c>
      <c r="P60" s="50" t="s">
        <v>401</v>
      </c>
      <c r="Q60" s="26"/>
      <c r="R60" s="50"/>
      <c r="S60" s="50" t="s">
        <v>949</v>
      </c>
      <c r="T60" s="51">
        <v>45234.545138888891</v>
      </c>
      <c r="U60" s="51">
        <v>45239.545138888891</v>
      </c>
      <c r="V60" s="52">
        <v>259</v>
      </c>
      <c r="W60" s="50" t="s">
        <v>331</v>
      </c>
      <c r="X60" s="52">
        <v>0</v>
      </c>
      <c r="Y60" s="50" t="s">
        <v>332</v>
      </c>
      <c r="Z60" s="68">
        <v>0</v>
      </c>
      <c r="AA60" s="52">
        <v>259</v>
      </c>
      <c r="AB60" s="50" t="s">
        <v>331</v>
      </c>
      <c r="AC60" s="52">
        <v>0</v>
      </c>
      <c r="AD60" s="50" t="s">
        <v>350</v>
      </c>
      <c r="AE60" s="53">
        <v>2</v>
      </c>
      <c r="AF60" s="50" t="s">
        <v>334</v>
      </c>
      <c r="AG60" s="71">
        <v>45225.638194444444</v>
      </c>
      <c r="AH60" s="26"/>
      <c r="AI60" s="26"/>
      <c r="AJ60" s="26"/>
      <c r="AK60" s="26"/>
      <c r="AL60" s="54" t="s">
        <v>335</v>
      </c>
      <c r="AM60" s="54" t="s">
        <v>335</v>
      </c>
      <c r="AN60" s="54" t="s">
        <v>335</v>
      </c>
      <c r="AO60" s="50"/>
      <c r="AP60" s="50"/>
      <c r="AQ60" s="50"/>
      <c r="AR60" s="50"/>
      <c r="AS60" s="50"/>
      <c r="AT60" s="50" t="s">
        <v>336</v>
      </c>
      <c r="AU60" s="26" t="s">
        <v>542</v>
      </c>
      <c r="AV60" s="26" t="s">
        <v>607</v>
      </c>
      <c r="AW60" s="26" t="s">
        <v>608</v>
      </c>
      <c r="AX60" s="26"/>
      <c r="AY60" s="50" t="s">
        <v>407</v>
      </c>
      <c r="AZ60" s="54" t="s">
        <v>408</v>
      </c>
      <c r="BA60" s="51">
        <v>45225.638194444444</v>
      </c>
      <c r="BB60" s="72">
        <v>16539.75</v>
      </c>
      <c r="BC60" s="72">
        <v>0</v>
      </c>
      <c r="BD60" s="69">
        <f t="shared" si="13"/>
        <v>16539.75</v>
      </c>
      <c r="BE60" s="72">
        <v>-13017.18</v>
      </c>
      <c r="BF60" s="72">
        <v>0</v>
      </c>
      <c r="BG60" s="69">
        <f t="shared" si="14"/>
        <v>-13017.18</v>
      </c>
      <c r="BH60" s="69">
        <f t="shared" si="15"/>
        <v>3522.5699999999997</v>
      </c>
      <c r="BI60" s="47" t="s">
        <v>950</v>
      </c>
      <c r="BJ60" s="70" t="s">
        <v>536</v>
      </c>
      <c r="BK60" s="70" t="s">
        <v>537</v>
      </c>
      <c r="BL60" s="51">
        <v>45234.545138888891</v>
      </c>
      <c r="BM60" s="51">
        <v>45239.159722222219</v>
      </c>
      <c r="BN60" s="26" t="s">
        <v>951</v>
      </c>
      <c r="BO60" s="26"/>
      <c r="BP60" s="26" t="s">
        <v>545</v>
      </c>
      <c r="BQ60" s="26" t="s">
        <v>536</v>
      </c>
      <c r="BR60" s="26" t="s">
        <v>537</v>
      </c>
      <c r="BS60" s="51">
        <v>45234.545138888891</v>
      </c>
      <c r="BT60" s="51">
        <v>45239.159722222219</v>
      </c>
      <c r="BU60" s="26" t="s">
        <v>361</v>
      </c>
      <c r="BV60" s="26" t="s">
        <v>362</v>
      </c>
      <c r="BW60" s="26" t="s">
        <v>359</v>
      </c>
      <c r="BX60" s="26" t="s">
        <v>360</v>
      </c>
      <c r="BY60" s="26"/>
      <c r="BZ60" s="26"/>
      <c r="CA60" s="26" t="s">
        <v>546</v>
      </c>
      <c r="CB60" s="26" t="s">
        <v>547</v>
      </c>
      <c r="CC60" s="55"/>
      <c r="CD60" s="56"/>
      <c r="CE60" s="48"/>
      <c r="CF60" s="53"/>
      <c r="CG60" s="53"/>
      <c r="CH60" s="53"/>
      <c r="CI60" s="53"/>
      <c r="CJ60" s="53"/>
      <c r="CK60" s="53"/>
      <c r="CL60" s="53"/>
      <c r="CM60" s="53"/>
      <c r="CN60" s="72">
        <v>0</v>
      </c>
      <c r="CO60" s="72">
        <v>0</v>
      </c>
      <c r="CP60" s="72">
        <v>0</v>
      </c>
      <c r="CQ60" s="72">
        <v>0</v>
      </c>
      <c r="CR60" s="69">
        <f t="shared" si="16"/>
        <v>16539.75</v>
      </c>
      <c r="CS60" s="69">
        <f t="shared" si="17"/>
        <v>0</v>
      </c>
      <c r="CT60" s="69">
        <f t="shared" si="18"/>
        <v>16539.75</v>
      </c>
      <c r="CU60" s="26" t="s">
        <v>340</v>
      </c>
      <c r="CV60" s="26"/>
      <c r="CW60" s="26" t="s">
        <v>616</v>
      </c>
      <c r="CX60" s="26" t="s">
        <v>617</v>
      </c>
      <c r="CY60" s="26" t="s">
        <v>618</v>
      </c>
      <c r="CZ60" s="26" t="s">
        <v>619</v>
      </c>
      <c r="DA60" s="26" t="s">
        <v>620</v>
      </c>
      <c r="DB60" s="26" t="s">
        <v>621</v>
      </c>
      <c r="DC60" s="47" t="s">
        <v>952</v>
      </c>
      <c r="DD60" s="47"/>
      <c r="DE60" s="47" t="s">
        <v>344</v>
      </c>
      <c r="DF60" s="47" t="s">
        <v>395</v>
      </c>
      <c r="DG60" s="47"/>
      <c r="DH60" s="47"/>
      <c r="DI60" s="47" t="s">
        <v>361</v>
      </c>
      <c r="DJ60" s="47" t="s">
        <v>362</v>
      </c>
      <c r="DK60" s="47"/>
      <c r="DL60" s="47"/>
      <c r="DM60" s="47"/>
      <c r="DN60" s="47" t="s">
        <v>346</v>
      </c>
      <c r="DO60" s="47"/>
      <c r="DP60" s="47"/>
      <c r="DQ60" s="69">
        <f t="shared" si="19"/>
        <v>-13017.18</v>
      </c>
      <c r="DR60" s="69">
        <f t="shared" si="20"/>
        <v>0</v>
      </c>
      <c r="DS60" s="69">
        <f t="shared" si="21"/>
        <v>-13017.18</v>
      </c>
      <c r="DT60" s="53"/>
      <c r="DU60" s="53"/>
      <c r="DV60" s="53"/>
      <c r="DW60" s="53"/>
      <c r="DX60" s="53"/>
      <c r="DY60" s="53"/>
      <c r="DZ60" s="53"/>
    </row>
    <row r="61" spans="1:130" s="49" customFormat="1" ht="45" customHeight="1" x14ac:dyDescent="0.2">
      <c r="A61" s="64"/>
      <c r="C61" s="50" t="s">
        <v>953</v>
      </c>
      <c r="D61" s="50" t="s">
        <v>7</v>
      </c>
      <c r="E61" s="9" t="s">
        <v>954</v>
      </c>
      <c r="F61" s="50" t="s">
        <v>40</v>
      </c>
      <c r="G61" s="50" t="s">
        <v>955</v>
      </c>
      <c r="H61" s="50" t="str">
        <f t="shared" si="11"/>
        <v>FR</v>
      </c>
      <c r="I61" s="50" t="s">
        <v>700</v>
      </c>
      <c r="J61" s="50" t="str">
        <f t="shared" si="12"/>
        <v>MX</v>
      </c>
      <c r="K61" s="50" t="s">
        <v>956</v>
      </c>
      <c r="L61" s="50" t="s">
        <v>957</v>
      </c>
      <c r="M61" s="50" t="s">
        <v>724</v>
      </c>
      <c r="N61" s="50" t="s">
        <v>725</v>
      </c>
      <c r="O61" s="50" t="s">
        <v>958</v>
      </c>
      <c r="P61" s="50" t="s">
        <v>377</v>
      </c>
      <c r="Q61" s="26"/>
      <c r="R61" s="50" t="s">
        <v>107</v>
      </c>
      <c r="S61" s="50" t="s">
        <v>809</v>
      </c>
      <c r="T61" s="51">
        <v>45229.694444444445</v>
      </c>
      <c r="U61" s="51">
        <v>45235.694444444445</v>
      </c>
      <c r="V61" s="52">
        <v>205</v>
      </c>
      <c r="W61" s="50" t="s">
        <v>331</v>
      </c>
      <c r="X61" s="52">
        <v>0.24</v>
      </c>
      <c r="Y61" s="50" t="s">
        <v>332</v>
      </c>
      <c r="Z61" s="68">
        <v>0</v>
      </c>
      <c r="AA61" s="52">
        <v>205</v>
      </c>
      <c r="AB61" s="50" t="s">
        <v>331</v>
      </c>
      <c r="AC61" s="52">
        <v>0</v>
      </c>
      <c r="AD61" s="50" t="s">
        <v>350</v>
      </c>
      <c r="AE61" s="53">
        <v>1</v>
      </c>
      <c r="AF61" s="50" t="s">
        <v>333</v>
      </c>
      <c r="AG61" s="71">
        <v>45225.760416666664</v>
      </c>
      <c r="AH61" s="26"/>
      <c r="AI61" s="26"/>
      <c r="AJ61" s="26"/>
      <c r="AK61" s="26"/>
      <c r="AL61" s="54" t="s">
        <v>335</v>
      </c>
      <c r="AM61" s="54" t="s">
        <v>335</v>
      </c>
      <c r="AN61" s="54" t="s">
        <v>335</v>
      </c>
      <c r="AO61" s="50"/>
      <c r="AP61" s="50"/>
      <c r="AQ61" s="50"/>
      <c r="AR61" s="50"/>
      <c r="AS61" s="50"/>
      <c r="AT61" s="50" t="s">
        <v>336</v>
      </c>
      <c r="AU61" s="26" t="s">
        <v>542</v>
      </c>
      <c r="AV61" s="26" t="s">
        <v>724</v>
      </c>
      <c r="AW61" s="26" t="s">
        <v>725</v>
      </c>
      <c r="AX61" s="26"/>
      <c r="AY61" s="50" t="s">
        <v>407</v>
      </c>
      <c r="AZ61" s="54" t="s">
        <v>408</v>
      </c>
      <c r="BA61" s="51">
        <v>45225.760416666664</v>
      </c>
      <c r="BB61" s="72">
        <v>26157.89</v>
      </c>
      <c r="BC61" s="72">
        <v>0</v>
      </c>
      <c r="BD61" s="69">
        <f t="shared" si="13"/>
        <v>26157.89</v>
      </c>
      <c r="BE61" s="72">
        <v>-16837.14</v>
      </c>
      <c r="BF61" s="72">
        <v>-4437</v>
      </c>
      <c r="BG61" s="69">
        <f t="shared" si="14"/>
        <v>-21274.14</v>
      </c>
      <c r="BH61" s="69">
        <f t="shared" si="15"/>
        <v>4883.75</v>
      </c>
      <c r="BI61" s="47" t="s">
        <v>959</v>
      </c>
      <c r="BJ61" s="70" t="s">
        <v>955</v>
      </c>
      <c r="BK61" s="70" t="s">
        <v>700</v>
      </c>
      <c r="BL61" s="51">
        <v>45229.694444444445</v>
      </c>
      <c r="BM61" s="51">
        <v>45235.694444444445</v>
      </c>
      <c r="BN61" s="26" t="s">
        <v>960</v>
      </c>
      <c r="BO61" s="26"/>
      <c r="BP61" s="26" t="s">
        <v>961</v>
      </c>
      <c r="BQ61" s="26" t="s">
        <v>955</v>
      </c>
      <c r="BR61" s="26" t="s">
        <v>700</v>
      </c>
      <c r="BS61" s="51">
        <v>45229.694444444445</v>
      </c>
      <c r="BT61" s="51">
        <v>45235.694444444445</v>
      </c>
      <c r="BU61" s="26" t="s">
        <v>710</v>
      </c>
      <c r="BV61" s="26" t="s">
        <v>711</v>
      </c>
      <c r="BW61" s="26" t="s">
        <v>359</v>
      </c>
      <c r="BX61" s="26" t="s">
        <v>360</v>
      </c>
      <c r="BY61" s="26"/>
      <c r="BZ61" s="26"/>
      <c r="CA61" s="26" t="s">
        <v>772</v>
      </c>
      <c r="CB61" s="26" t="s">
        <v>773</v>
      </c>
      <c r="CC61" s="55"/>
      <c r="CD61" s="56"/>
      <c r="CE61" s="48"/>
      <c r="CF61" s="53"/>
      <c r="CG61" s="53"/>
      <c r="CH61" s="53"/>
      <c r="CI61" s="53"/>
      <c r="CJ61" s="53"/>
      <c r="CK61" s="53"/>
      <c r="CL61" s="53"/>
      <c r="CM61" s="53"/>
      <c r="CN61" s="72">
        <v>0</v>
      </c>
      <c r="CO61" s="72">
        <v>0</v>
      </c>
      <c r="CP61" s="72">
        <v>0</v>
      </c>
      <c r="CQ61" s="72">
        <v>0</v>
      </c>
      <c r="CR61" s="69">
        <f t="shared" si="16"/>
        <v>26157.89</v>
      </c>
      <c r="CS61" s="69">
        <f t="shared" si="17"/>
        <v>0</v>
      </c>
      <c r="CT61" s="69">
        <f t="shared" si="18"/>
        <v>26157.89</v>
      </c>
      <c r="CU61" s="26" t="s">
        <v>340</v>
      </c>
      <c r="CV61" s="26"/>
      <c r="CW61" s="26" t="s">
        <v>813</v>
      </c>
      <c r="CX61" s="26" t="s">
        <v>814</v>
      </c>
      <c r="CY61" s="26" t="s">
        <v>815</v>
      </c>
      <c r="CZ61" s="26" t="s">
        <v>735</v>
      </c>
      <c r="DA61" s="26" t="s">
        <v>736</v>
      </c>
      <c r="DB61" s="26" t="s">
        <v>737</v>
      </c>
      <c r="DC61" s="47" t="s">
        <v>776</v>
      </c>
      <c r="DD61" s="47" t="s">
        <v>962</v>
      </c>
      <c r="DE61" s="47" t="s">
        <v>344</v>
      </c>
      <c r="DF61" s="47" t="s">
        <v>395</v>
      </c>
      <c r="DG61" s="47"/>
      <c r="DH61" s="47"/>
      <c r="DI61" s="47" t="s">
        <v>710</v>
      </c>
      <c r="DJ61" s="47" t="s">
        <v>711</v>
      </c>
      <c r="DK61" s="47"/>
      <c r="DL61" s="47"/>
      <c r="DM61" s="47"/>
      <c r="DN61" s="47" t="s">
        <v>346</v>
      </c>
      <c r="DO61" s="47"/>
      <c r="DP61" s="47"/>
      <c r="DQ61" s="69">
        <f t="shared" si="19"/>
        <v>-16837.14</v>
      </c>
      <c r="DR61" s="69">
        <f t="shared" si="20"/>
        <v>-4437</v>
      </c>
      <c r="DS61" s="69">
        <f t="shared" si="21"/>
        <v>-21274.14</v>
      </c>
      <c r="DT61" s="53"/>
      <c r="DU61" s="53"/>
      <c r="DV61" s="53"/>
      <c r="DW61" s="53"/>
      <c r="DX61" s="53"/>
      <c r="DY61" s="53"/>
      <c r="DZ61" s="53"/>
    </row>
    <row r="62" spans="1:130" s="49" customFormat="1" ht="45" customHeight="1" x14ac:dyDescent="0.2">
      <c r="A62" s="64"/>
      <c r="C62" s="50" t="s">
        <v>963</v>
      </c>
      <c r="D62" s="50" t="s">
        <v>15</v>
      </c>
      <c r="E62" s="9" t="s">
        <v>964</v>
      </c>
      <c r="F62" s="50" t="s">
        <v>36</v>
      </c>
      <c r="G62" s="50" t="s">
        <v>965</v>
      </c>
      <c r="H62" s="50" t="str">
        <f t="shared" si="11"/>
        <v>US</v>
      </c>
      <c r="I62" s="50" t="s">
        <v>966</v>
      </c>
      <c r="J62" s="50" t="str">
        <f t="shared" si="12"/>
        <v>MX</v>
      </c>
      <c r="K62" s="50" t="s">
        <v>967</v>
      </c>
      <c r="L62" s="50" t="s">
        <v>968</v>
      </c>
      <c r="M62" s="50" t="s">
        <v>969</v>
      </c>
      <c r="N62" s="50" t="s">
        <v>970</v>
      </c>
      <c r="O62" s="50" t="s">
        <v>971</v>
      </c>
      <c r="P62" s="50" t="s">
        <v>377</v>
      </c>
      <c r="Q62" s="26"/>
      <c r="R62" s="50" t="s">
        <v>107</v>
      </c>
      <c r="S62" s="50" t="s">
        <v>972</v>
      </c>
      <c r="T62" s="51">
        <v>45229.522222222222</v>
      </c>
      <c r="U62" s="51">
        <v>45233.522222222222</v>
      </c>
      <c r="V62" s="52">
        <v>1900.92</v>
      </c>
      <c r="W62" s="50" t="s">
        <v>331</v>
      </c>
      <c r="X62" s="52">
        <v>5.2130000000000001</v>
      </c>
      <c r="Y62" s="50" t="s">
        <v>332</v>
      </c>
      <c r="Z62" s="68">
        <v>0</v>
      </c>
      <c r="AA62" s="52">
        <v>1900.92</v>
      </c>
      <c r="AB62" s="50" t="s">
        <v>331</v>
      </c>
      <c r="AC62" s="52">
        <v>0</v>
      </c>
      <c r="AD62" s="50" t="s">
        <v>350</v>
      </c>
      <c r="AE62" s="53">
        <v>5</v>
      </c>
      <c r="AF62" s="50" t="s">
        <v>333</v>
      </c>
      <c r="AG62" s="71">
        <v>45225.771527777775</v>
      </c>
      <c r="AH62" s="26"/>
      <c r="AI62" s="26"/>
      <c r="AJ62" s="26"/>
      <c r="AK62" s="26"/>
      <c r="AL62" s="54" t="s">
        <v>335</v>
      </c>
      <c r="AM62" s="54" t="s">
        <v>335</v>
      </c>
      <c r="AN62" s="54" t="s">
        <v>335</v>
      </c>
      <c r="AO62" s="50"/>
      <c r="AP62" s="50"/>
      <c r="AQ62" s="50"/>
      <c r="AR62" s="50"/>
      <c r="AS62" s="50"/>
      <c r="AT62" s="50" t="s">
        <v>336</v>
      </c>
      <c r="AU62" s="26" t="s">
        <v>973</v>
      </c>
      <c r="AV62" s="26" t="s">
        <v>974</v>
      </c>
      <c r="AW62" s="26" t="s">
        <v>975</v>
      </c>
      <c r="AX62" s="26"/>
      <c r="AY62" s="50" t="s">
        <v>425</v>
      </c>
      <c r="AZ62" s="54" t="s">
        <v>408</v>
      </c>
      <c r="BA62" s="51">
        <v>45225.771527777775</v>
      </c>
      <c r="BB62" s="72">
        <v>76545</v>
      </c>
      <c r="BC62" s="72">
        <v>0</v>
      </c>
      <c r="BD62" s="69">
        <f t="shared" si="13"/>
        <v>76545</v>
      </c>
      <c r="BE62" s="72">
        <v>-63579.05</v>
      </c>
      <c r="BF62" s="72">
        <v>0</v>
      </c>
      <c r="BG62" s="69">
        <f t="shared" si="14"/>
        <v>-63579.05</v>
      </c>
      <c r="BH62" s="69">
        <f t="shared" si="15"/>
        <v>12965.949999999997</v>
      </c>
      <c r="BI62" s="47"/>
      <c r="BJ62" s="70"/>
      <c r="BK62" s="70"/>
      <c r="BL62" s="51"/>
      <c r="BM62" s="51"/>
      <c r="BN62" s="26"/>
      <c r="BO62" s="26"/>
      <c r="BP62" s="26"/>
      <c r="BQ62" s="26"/>
      <c r="BR62" s="26"/>
      <c r="BS62" s="51"/>
      <c r="BT62" s="51"/>
      <c r="BU62" s="26"/>
      <c r="BV62" s="26"/>
      <c r="BW62" s="26"/>
      <c r="BX62" s="26"/>
      <c r="BY62" s="26"/>
      <c r="BZ62" s="26"/>
      <c r="CA62" s="26"/>
      <c r="CB62" s="26"/>
      <c r="CC62" s="55"/>
      <c r="CD62" s="56"/>
      <c r="CE62" s="48"/>
      <c r="CF62" s="53"/>
      <c r="CG62" s="53"/>
      <c r="CH62" s="53"/>
      <c r="CI62" s="53"/>
      <c r="CJ62" s="53"/>
      <c r="CK62" s="53"/>
      <c r="CL62" s="53"/>
      <c r="CM62" s="53"/>
      <c r="CN62" s="72">
        <v>0</v>
      </c>
      <c r="CO62" s="72">
        <v>0</v>
      </c>
      <c r="CP62" s="72">
        <v>0</v>
      </c>
      <c r="CQ62" s="72">
        <v>0</v>
      </c>
      <c r="CR62" s="69">
        <f t="shared" si="16"/>
        <v>76545</v>
      </c>
      <c r="CS62" s="69">
        <f t="shared" si="17"/>
        <v>0</v>
      </c>
      <c r="CT62" s="69">
        <f t="shared" si="18"/>
        <v>76545</v>
      </c>
      <c r="CU62" s="26" t="s">
        <v>340</v>
      </c>
      <c r="CV62" s="26"/>
      <c r="CW62" s="26" t="s">
        <v>976</v>
      </c>
      <c r="CX62" s="26" t="s">
        <v>834</v>
      </c>
      <c r="CY62" s="26" t="s">
        <v>977</v>
      </c>
      <c r="CZ62" s="26" t="s">
        <v>978</v>
      </c>
      <c r="DA62" s="26" t="s">
        <v>979</v>
      </c>
      <c r="DB62" s="26" t="s">
        <v>980</v>
      </c>
      <c r="DC62" s="47"/>
      <c r="DD62" s="47"/>
      <c r="DE62" s="47" t="s">
        <v>344</v>
      </c>
      <c r="DF62" s="47" t="s">
        <v>395</v>
      </c>
      <c r="DG62" s="47"/>
      <c r="DH62" s="47"/>
      <c r="DI62" s="47"/>
      <c r="DJ62" s="47"/>
      <c r="DK62" s="47"/>
      <c r="DL62" s="47"/>
      <c r="DM62" s="47"/>
      <c r="DN62" s="47" t="s">
        <v>346</v>
      </c>
      <c r="DO62" s="47"/>
      <c r="DP62" s="47"/>
      <c r="DQ62" s="69">
        <f t="shared" si="19"/>
        <v>-63579.05</v>
      </c>
      <c r="DR62" s="69">
        <f t="shared" si="20"/>
        <v>0</v>
      </c>
      <c r="DS62" s="69">
        <f t="shared" si="21"/>
        <v>-63579.05</v>
      </c>
      <c r="DT62" s="53"/>
      <c r="DU62" s="53"/>
      <c r="DV62" s="53"/>
      <c r="DW62" s="53"/>
      <c r="DX62" s="53"/>
      <c r="DY62" s="53"/>
      <c r="DZ62" s="53"/>
    </row>
    <row r="63" spans="1:130" s="49" customFormat="1" ht="11.25" customHeight="1" x14ac:dyDescent="0.2">
      <c r="A63" s="64"/>
      <c r="C63" s="50" t="s">
        <v>981</v>
      </c>
      <c r="D63" s="50" t="s">
        <v>7</v>
      </c>
      <c r="E63" s="9"/>
      <c r="F63" s="50" t="s">
        <v>40</v>
      </c>
      <c r="G63" s="50" t="s">
        <v>566</v>
      </c>
      <c r="H63" s="50" t="str">
        <f t="shared" si="11"/>
        <v>CN</v>
      </c>
      <c r="I63" s="50" t="s">
        <v>537</v>
      </c>
      <c r="J63" s="50" t="str">
        <f t="shared" si="12"/>
        <v>MX</v>
      </c>
      <c r="K63" s="50" t="s">
        <v>982</v>
      </c>
      <c r="L63" s="50" t="s">
        <v>983</v>
      </c>
      <c r="M63" s="50" t="s">
        <v>741</v>
      </c>
      <c r="N63" s="50" t="s">
        <v>742</v>
      </c>
      <c r="O63" s="50" t="s">
        <v>984</v>
      </c>
      <c r="P63" s="50" t="s">
        <v>377</v>
      </c>
      <c r="Q63" s="26"/>
      <c r="R63" s="50" t="s">
        <v>107</v>
      </c>
      <c r="S63" s="50" t="s">
        <v>985</v>
      </c>
      <c r="T63" s="51">
        <v>45234.409722222219</v>
      </c>
      <c r="U63" s="51">
        <v>45240.583333333336</v>
      </c>
      <c r="V63" s="52">
        <v>326</v>
      </c>
      <c r="W63" s="50" t="s">
        <v>331</v>
      </c>
      <c r="X63" s="52">
        <v>1.3320000000000001</v>
      </c>
      <c r="Y63" s="50" t="s">
        <v>332</v>
      </c>
      <c r="Z63" s="68">
        <v>0</v>
      </c>
      <c r="AA63" s="52">
        <v>326</v>
      </c>
      <c r="AB63" s="50" t="s">
        <v>331</v>
      </c>
      <c r="AC63" s="52">
        <v>0</v>
      </c>
      <c r="AD63" s="50" t="s">
        <v>350</v>
      </c>
      <c r="AE63" s="53">
        <v>2</v>
      </c>
      <c r="AF63" s="50" t="s">
        <v>334</v>
      </c>
      <c r="AG63" s="71">
        <v>45225.996527777781</v>
      </c>
      <c r="AH63" s="26"/>
      <c r="AI63" s="26"/>
      <c r="AJ63" s="26"/>
      <c r="AK63" s="26"/>
      <c r="AL63" s="54" t="s">
        <v>335</v>
      </c>
      <c r="AM63" s="54" t="s">
        <v>335</v>
      </c>
      <c r="AN63" s="54" t="s">
        <v>335</v>
      </c>
      <c r="AO63" s="50"/>
      <c r="AP63" s="50"/>
      <c r="AQ63" s="50"/>
      <c r="AR63" s="50"/>
      <c r="AS63" s="50"/>
      <c r="AT63" s="50" t="s">
        <v>336</v>
      </c>
      <c r="AU63" s="26" t="s">
        <v>542</v>
      </c>
      <c r="AV63" s="26" t="s">
        <v>670</v>
      </c>
      <c r="AW63" s="26" t="s">
        <v>671</v>
      </c>
      <c r="AX63" s="26"/>
      <c r="AY63" s="50" t="s">
        <v>407</v>
      </c>
      <c r="AZ63" s="54" t="s">
        <v>380</v>
      </c>
      <c r="BA63" s="51">
        <v>45225.996527777781</v>
      </c>
      <c r="BB63" s="72">
        <v>83153.64</v>
      </c>
      <c r="BC63" s="72">
        <v>0</v>
      </c>
      <c r="BD63" s="69">
        <f t="shared" si="13"/>
        <v>83153.64</v>
      </c>
      <c r="BE63" s="72">
        <v>-66626.179999999993</v>
      </c>
      <c r="BF63" s="72">
        <v>-20</v>
      </c>
      <c r="BG63" s="69">
        <f t="shared" si="14"/>
        <v>-66646.179999999993</v>
      </c>
      <c r="BH63" s="69">
        <f t="shared" si="15"/>
        <v>16507.460000000006</v>
      </c>
      <c r="BI63" s="47" t="s">
        <v>986</v>
      </c>
      <c r="BJ63" s="70" t="s">
        <v>566</v>
      </c>
      <c r="BK63" s="70" t="s">
        <v>537</v>
      </c>
      <c r="BL63" s="51">
        <v>45234.409722222219</v>
      </c>
      <c r="BM63" s="51">
        <v>45240.583333333336</v>
      </c>
      <c r="BN63" s="26" t="s">
        <v>987</v>
      </c>
      <c r="BO63" s="26"/>
      <c r="BP63" s="26" t="s">
        <v>988</v>
      </c>
      <c r="BQ63" s="26" t="s">
        <v>566</v>
      </c>
      <c r="BR63" s="26" t="s">
        <v>537</v>
      </c>
      <c r="BS63" s="51">
        <v>45234.409722222219</v>
      </c>
      <c r="BT63" s="51">
        <v>45240.583333333336</v>
      </c>
      <c r="BU63" s="26" t="s">
        <v>748</v>
      </c>
      <c r="BV63" s="26" t="s">
        <v>749</v>
      </c>
      <c r="BW63" s="26" t="s">
        <v>359</v>
      </c>
      <c r="BX63" s="26" t="s">
        <v>360</v>
      </c>
      <c r="BY63" s="26"/>
      <c r="BZ63" s="26"/>
      <c r="CA63" s="26" t="s">
        <v>989</v>
      </c>
      <c r="CB63" s="26" t="s">
        <v>990</v>
      </c>
      <c r="CC63" s="55"/>
      <c r="CD63" s="56"/>
      <c r="CE63" s="48"/>
      <c r="CF63" s="53"/>
      <c r="CG63" s="53"/>
      <c r="CH63" s="53"/>
      <c r="CI63" s="53"/>
      <c r="CJ63" s="53"/>
      <c r="CK63" s="53"/>
      <c r="CL63" s="53"/>
      <c r="CM63" s="53"/>
      <c r="CN63" s="72">
        <v>0</v>
      </c>
      <c r="CO63" s="72">
        <v>0</v>
      </c>
      <c r="CP63" s="72">
        <v>0</v>
      </c>
      <c r="CQ63" s="72">
        <v>0</v>
      </c>
      <c r="CR63" s="69">
        <f t="shared" si="16"/>
        <v>83153.64</v>
      </c>
      <c r="CS63" s="69">
        <f t="shared" si="17"/>
        <v>0</v>
      </c>
      <c r="CT63" s="69">
        <f t="shared" si="18"/>
        <v>83153.64</v>
      </c>
      <c r="CU63" s="26" t="s">
        <v>340</v>
      </c>
      <c r="CV63" s="26"/>
      <c r="CW63" s="26" t="s">
        <v>991</v>
      </c>
      <c r="CX63" s="26" t="s">
        <v>992</v>
      </c>
      <c r="CY63" s="26" t="s">
        <v>993</v>
      </c>
      <c r="CZ63" s="26" t="s">
        <v>735</v>
      </c>
      <c r="DA63" s="26" t="s">
        <v>736</v>
      </c>
      <c r="DB63" s="26" t="s">
        <v>755</v>
      </c>
      <c r="DC63" s="47" t="s">
        <v>952</v>
      </c>
      <c r="DD63" s="47"/>
      <c r="DE63" s="47" t="s">
        <v>344</v>
      </c>
      <c r="DF63" s="47" t="s">
        <v>395</v>
      </c>
      <c r="DG63" s="47"/>
      <c r="DH63" s="47"/>
      <c r="DI63" s="47" t="s">
        <v>748</v>
      </c>
      <c r="DJ63" s="47" t="s">
        <v>749</v>
      </c>
      <c r="DK63" s="47"/>
      <c r="DL63" s="47"/>
      <c r="DM63" s="47"/>
      <c r="DN63" s="47" t="s">
        <v>346</v>
      </c>
      <c r="DO63" s="47"/>
      <c r="DP63" s="47"/>
      <c r="DQ63" s="69">
        <f t="shared" si="19"/>
        <v>-66626.179999999993</v>
      </c>
      <c r="DR63" s="69">
        <f t="shared" si="20"/>
        <v>-20</v>
      </c>
      <c r="DS63" s="69">
        <f t="shared" si="21"/>
        <v>-66646.179999999993</v>
      </c>
      <c r="DT63" s="53"/>
      <c r="DU63" s="53"/>
      <c r="DV63" s="53"/>
      <c r="DW63" s="53"/>
      <c r="DX63" s="53"/>
      <c r="DY63" s="53"/>
      <c r="DZ63" s="53"/>
    </row>
    <row r="64" spans="1:130" s="49" customFormat="1" ht="11.25" customHeight="1" x14ac:dyDescent="0.2">
      <c r="A64" s="64"/>
      <c r="C64" s="50" t="s">
        <v>994</v>
      </c>
      <c r="D64" s="50" t="s">
        <v>7</v>
      </c>
      <c r="E64" s="9"/>
      <c r="F64" s="50" t="s">
        <v>40</v>
      </c>
      <c r="G64" s="50" t="s">
        <v>536</v>
      </c>
      <c r="H64" s="50" t="str">
        <f t="shared" si="11"/>
        <v>DE</v>
      </c>
      <c r="I64" s="50" t="s">
        <v>700</v>
      </c>
      <c r="J64" s="50" t="str">
        <f t="shared" si="12"/>
        <v>MX</v>
      </c>
      <c r="K64" s="50" t="s">
        <v>995</v>
      </c>
      <c r="L64" s="50" t="s">
        <v>996</v>
      </c>
      <c r="M64" s="50" t="s">
        <v>703</v>
      </c>
      <c r="N64" s="50" t="s">
        <v>704</v>
      </c>
      <c r="O64" s="50" t="s">
        <v>997</v>
      </c>
      <c r="P64" s="50" t="s">
        <v>377</v>
      </c>
      <c r="Q64" s="26"/>
      <c r="R64" s="50" t="s">
        <v>107</v>
      </c>
      <c r="S64" s="50" t="s">
        <v>998</v>
      </c>
      <c r="T64" s="51">
        <v>45235.495833333334</v>
      </c>
      <c r="U64" s="51">
        <v>45239.583333333336</v>
      </c>
      <c r="V64" s="52">
        <v>208</v>
      </c>
      <c r="W64" s="50" t="s">
        <v>331</v>
      </c>
      <c r="X64" s="52">
        <v>0.48</v>
      </c>
      <c r="Y64" s="50" t="s">
        <v>332</v>
      </c>
      <c r="Z64" s="68">
        <v>0</v>
      </c>
      <c r="AA64" s="52">
        <v>208</v>
      </c>
      <c r="AB64" s="50" t="s">
        <v>331</v>
      </c>
      <c r="AC64" s="52">
        <v>0</v>
      </c>
      <c r="AD64" s="50" t="s">
        <v>350</v>
      </c>
      <c r="AE64" s="53">
        <v>1</v>
      </c>
      <c r="AF64" s="50" t="s">
        <v>334</v>
      </c>
      <c r="AG64" s="71">
        <v>45226.746527777781</v>
      </c>
      <c r="AH64" s="26"/>
      <c r="AI64" s="26"/>
      <c r="AJ64" s="26"/>
      <c r="AK64" s="26"/>
      <c r="AL64" s="54" t="s">
        <v>335</v>
      </c>
      <c r="AM64" s="54" t="s">
        <v>335</v>
      </c>
      <c r="AN64" s="54" t="s">
        <v>335</v>
      </c>
      <c r="AO64" s="50"/>
      <c r="AP64" s="50"/>
      <c r="AQ64" s="50"/>
      <c r="AR64" s="50"/>
      <c r="AS64" s="50"/>
      <c r="AT64" s="50" t="s">
        <v>336</v>
      </c>
      <c r="AU64" s="26" t="s">
        <v>542</v>
      </c>
      <c r="AV64" s="26" t="s">
        <v>703</v>
      </c>
      <c r="AW64" s="26" t="s">
        <v>704</v>
      </c>
      <c r="AX64" s="26"/>
      <c r="AY64" s="50" t="s">
        <v>407</v>
      </c>
      <c r="AZ64" s="54" t="s">
        <v>408</v>
      </c>
      <c r="BA64" s="51">
        <v>45226.746527777781</v>
      </c>
      <c r="BB64" s="72">
        <v>21472.14</v>
      </c>
      <c r="BC64" s="72">
        <v>0</v>
      </c>
      <c r="BD64" s="69">
        <f t="shared" si="13"/>
        <v>21472.14</v>
      </c>
      <c r="BE64" s="72">
        <v>-18250.86</v>
      </c>
      <c r="BF64" s="72">
        <v>0</v>
      </c>
      <c r="BG64" s="69">
        <f t="shared" si="14"/>
        <v>-18250.86</v>
      </c>
      <c r="BH64" s="69">
        <f t="shared" si="15"/>
        <v>3221.2799999999988</v>
      </c>
      <c r="BI64" s="47" t="s">
        <v>999</v>
      </c>
      <c r="BJ64" s="70" t="s">
        <v>536</v>
      </c>
      <c r="BK64" s="70" t="s">
        <v>700</v>
      </c>
      <c r="BL64" s="51">
        <v>45235.495833333334</v>
      </c>
      <c r="BM64" s="51">
        <v>45239.583333333336</v>
      </c>
      <c r="BN64" s="26" t="s">
        <v>1000</v>
      </c>
      <c r="BO64" s="26"/>
      <c r="BP64" s="26" t="s">
        <v>1001</v>
      </c>
      <c r="BQ64" s="26" t="s">
        <v>536</v>
      </c>
      <c r="BR64" s="26" t="s">
        <v>700</v>
      </c>
      <c r="BS64" s="51">
        <v>45235.495833333334</v>
      </c>
      <c r="BT64" s="51">
        <v>45239.583333333336</v>
      </c>
      <c r="BU64" s="26" t="s">
        <v>361</v>
      </c>
      <c r="BV64" s="26" t="s">
        <v>362</v>
      </c>
      <c r="BW64" s="26" t="s">
        <v>359</v>
      </c>
      <c r="BX64" s="26" t="s">
        <v>360</v>
      </c>
      <c r="BY64" s="26"/>
      <c r="BZ64" s="26"/>
      <c r="CA64" s="26" t="s">
        <v>1002</v>
      </c>
      <c r="CB64" s="26" t="s">
        <v>1003</v>
      </c>
      <c r="CC64" s="55"/>
      <c r="CD64" s="56"/>
      <c r="CE64" s="48"/>
      <c r="CF64" s="53"/>
      <c r="CG64" s="53"/>
      <c r="CH64" s="53"/>
      <c r="CI64" s="53"/>
      <c r="CJ64" s="53"/>
      <c r="CK64" s="53"/>
      <c r="CL64" s="53"/>
      <c r="CM64" s="53"/>
      <c r="CN64" s="72">
        <v>0</v>
      </c>
      <c r="CO64" s="72">
        <v>0</v>
      </c>
      <c r="CP64" s="72">
        <v>0</v>
      </c>
      <c r="CQ64" s="72">
        <v>0</v>
      </c>
      <c r="CR64" s="69">
        <f t="shared" si="16"/>
        <v>21472.14</v>
      </c>
      <c r="CS64" s="69">
        <f t="shared" si="17"/>
        <v>0</v>
      </c>
      <c r="CT64" s="69">
        <f t="shared" si="18"/>
        <v>21472.14</v>
      </c>
      <c r="CU64" s="26" t="s">
        <v>340</v>
      </c>
      <c r="CV64" s="26"/>
      <c r="CW64" s="26" t="s">
        <v>1004</v>
      </c>
      <c r="CX64" s="26" t="s">
        <v>446</v>
      </c>
      <c r="CY64" s="26" t="s">
        <v>1005</v>
      </c>
      <c r="CZ64" s="26" t="s">
        <v>717</v>
      </c>
      <c r="DA64" s="26" t="s">
        <v>718</v>
      </c>
      <c r="DB64" s="26" t="s">
        <v>719</v>
      </c>
      <c r="DC64" s="47" t="s">
        <v>836</v>
      </c>
      <c r="DD64" s="47"/>
      <c r="DE64" s="47" t="s">
        <v>344</v>
      </c>
      <c r="DF64" s="47" t="s">
        <v>395</v>
      </c>
      <c r="DG64" s="47"/>
      <c r="DH64" s="47"/>
      <c r="DI64" s="47" t="s">
        <v>361</v>
      </c>
      <c r="DJ64" s="47" t="s">
        <v>362</v>
      </c>
      <c r="DK64" s="47"/>
      <c r="DL64" s="47"/>
      <c r="DM64" s="47"/>
      <c r="DN64" s="47" t="s">
        <v>346</v>
      </c>
      <c r="DO64" s="47"/>
      <c r="DP64" s="47"/>
      <c r="DQ64" s="69">
        <f t="shared" si="19"/>
        <v>-18250.86</v>
      </c>
      <c r="DR64" s="69">
        <f t="shared" si="20"/>
        <v>0</v>
      </c>
      <c r="DS64" s="69">
        <f t="shared" si="21"/>
        <v>-18250.86</v>
      </c>
      <c r="DT64" s="53"/>
      <c r="DU64" s="53"/>
      <c r="DV64" s="53"/>
      <c r="DW64" s="53"/>
      <c r="DX64" s="53"/>
      <c r="DY64" s="53"/>
      <c r="DZ64" s="53"/>
    </row>
    <row r="65" spans="1:130" s="49" customFormat="1" ht="56.25" customHeight="1" x14ac:dyDescent="0.2">
      <c r="A65" s="64"/>
      <c r="C65" s="50" t="s">
        <v>1006</v>
      </c>
      <c r="D65" s="50" t="s">
        <v>9</v>
      </c>
      <c r="E65" s="9" t="s">
        <v>1007</v>
      </c>
      <c r="F65" s="50" t="s">
        <v>38</v>
      </c>
      <c r="G65" s="50" t="s">
        <v>1008</v>
      </c>
      <c r="H65" s="50" t="str">
        <f t="shared" si="11"/>
        <v>CN</v>
      </c>
      <c r="I65" s="50" t="s">
        <v>700</v>
      </c>
      <c r="J65" s="50" t="str">
        <f t="shared" si="12"/>
        <v>MX</v>
      </c>
      <c r="K65" s="50" t="s">
        <v>1009</v>
      </c>
      <c r="L65" s="50" t="s">
        <v>1010</v>
      </c>
      <c r="M65" s="50" t="s">
        <v>703</v>
      </c>
      <c r="N65" s="50" t="s">
        <v>704</v>
      </c>
      <c r="O65" s="50" t="s">
        <v>1011</v>
      </c>
      <c r="P65" s="50" t="s">
        <v>572</v>
      </c>
      <c r="Q65" s="26"/>
      <c r="R65" s="50" t="s">
        <v>107</v>
      </c>
      <c r="S65" s="50"/>
      <c r="T65" s="51">
        <v>45237</v>
      </c>
      <c r="U65" s="51">
        <v>45263</v>
      </c>
      <c r="V65" s="52">
        <v>1981.8</v>
      </c>
      <c r="W65" s="50" t="s">
        <v>331</v>
      </c>
      <c r="X65" s="52">
        <v>4.8380000000000001</v>
      </c>
      <c r="Y65" s="50" t="s">
        <v>332</v>
      </c>
      <c r="Z65" s="68">
        <v>0</v>
      </c>
      <c r="AA65" s="52">
        <v>4.8380000000000001</v>
      </c>
      <c r="AB65" s="50" t="s">
        <v>332</v>
      </c>
      <c r="AC65" s="52">
        <v>0</v>
      </c>
      <c r="AD65" s="50" t="s">
        <v>350</v>
      </c>
      <c r="AE65" s="53">
        <v>5</v>
      </c>
      <c r="AF65" s="50" t="s">
        <v>334</v>
      </c>
      <c r="AG65" s="71">
        <v>45226.77847222222</v>
      </c>
      <c r="AH65" s="26"/>
      <c r="AI65" s="26"/>
      <c r="AJ65" s="26"/>
      <c r="AK65" s="26"/>
      <c r="AL65" s="54" t="s">
        <v>335</v>
      </c>
      <c r="AM65" s="54" t="s">
        <v>84</v>
      </c>
      <c r="AN65" s="54" t="s">
        <v>335</v>
      </c>
      <c r="AO65" s="50"/>
      <c r="AP65" s="50"/>
      <c r="AQ65" s="50"/>
      <c r="AR65" s="50"/>
      <c r="AS65" s="50"/>
      <c r="AT65" s="50" t="s">
        <v>336</v>
      </c>
      <c r="AU65" s="26" t="s">
        <v>379</v>
      </c>
      <c r="AV65" s="26" t="s">
        <v>703</v>
      </c>
      <c r="AW65" s="26" t="s">
        <v>704</v>
      </c>
      <c r="AX65" s="26"/>
      <c r="AY65" s="50" t="s">
        <v>425</v>
      </c>
      <c r="AZ65" s="54" t="s">
        <v>408</v>
      </c>
      <c r="BA65" s="51">
        <v>45226.77847222222</v>
      </c>
      <c r="BB65" s="72">
        <v>21706.68</v>
      </c>
      <c r="BC65" s="72">
        <v>0</v>
      </c>
      <c r="BD65" s="69">
        <f t="shared" si="13"/>
        <v>21706.68</v>
      </c>
      <c r="BE65" s="72">
        <v>-14368.93</v>
      </c>
      <c r="BF65" s="72">
        <v>0</v>
      </c>
      <c r="BG65" s="69">
        <f t="shared" si="14"/>
        <v>-14368.93</v>
      </c>
      <c r="BH65" s="69">
        <f t="shared" si="15"/>
        <v>7337.75</v>
      </c>
      <c r="BI65" s="47" t="s">
        <v>1012</v>
      </c>
      <c r="BJ65" s="70" t="s">
        <v>1008</v>
      </c>
      <c r="BK65" s="70" t="s">
        <v>700</v>
      </c>
      <c r="BL65" s="51">
        <v>45237</v>
      </c>
      <c r="BM65" s="51">
        <v>45263</v>
      </c>
      <c r="BN65" s="26" t="s">
        <v>1013</v>
      </c>
      <c r="BO65" s="26" t="s">
        <v>898</v>
      </c>
      <c r="BP65" s="26" t="s">
        <v>899</v>
      </c>
      <c r="BQ65" s="26" t="s">
        <v>1008</v>
      </c>
      <c r="BR65" s="26" t="s">
        <v>700</v>
      </c>
      <c r="BS65" s="51">
        <v>45237</v>
      </c>
      <c r="BT65" s="51">
        <v>45263</v>
      </c>
      <c r="BU65" s="26"/>
      <c r="BV65" s="26"/>
      <c r="BW65" s="26" t="s">
        <v>359</v>
      </c>
      <c r="BX65" s="26" t="s">
        <v>360</v>
      </c>
      <c r="BY65" s="26"/>
      <c r="BZ65" s="26"/>
      <c r="CA65" s="26" t="s">
        <v>430</v>
      </c>
      <c r="CB65" s="26" t="s">
        <v>431</v>
      </c>
      <c r="CC65" s="55"/>
      <c r="CD65" s="56"/>
      <c r="CE65" s="48"/>
      <c r="CF65" s="53"/>
      <c r="CG65" s="53"/>
      <c r="CH65" s="53"/>
      <c r="CI65" s="53"/>
      <c r="CJ65" s="53"/>
      <c r="CK65" s="53"/>
      <c r="CL65" s="53"/>
      <c r="CM65" s="53"/>
      <c r="CN65" s="72">
        <v>0</v>
      </c>
      <c r="CO65" s="72">
        <v>0</v>
      </c>
      <c r="CP65" s="72">
        <v>0</v>
      </c>
      <c r="CQ65" s="72">
        <v>0</v>
      </c>
      <c r="CR65" s="69">
        <f t="shared" si="16"/>
        <v>21706.68</v>
      </c>
      <c r="CS65" s="69">
        <f t="shared" si="17"/>
        <v>0</v>
      </c>
      <c r="CT65" s="69">
        <f t="shared" si="18"/>
        <v>21706.68</v>
      </c>
      <c r="CU65" s="26" t="s">
        <v>340</v>
      </c>
      <c r="CV65" s="26"/>
      <c r="CW65" s="26" t="s">
        <v>1014</v>
      </c>
      <c r="CX65" s="26" t="s">
        <v>1015</v>
      </c>
      <c r="CY65" s="26" t="s">
        <v>993</v>
      </c>
      <c r="CZ65" s="26" t="s">
        <v>717</v>
      </c>
      <c r="DA65" s="26" t="s">
        <v>718</v>
      </c>
      <c r="DB65" s="26" t="s">
        <v>719</v>
      </c>
      <c r="DC65" s="47" t="s">
        <v>903</v>
      </c>
      <c r="DD65" s="47"/>
      <c r="DE65" s="47" t="s">
        <v>344</v>
      </c>
      <c r="DF65" s="47" t="s">
        <v>395</v>
      </c>
      <c r="DG65" s="47"/>
      <c r="DH65" s="47"/>
      <c r="DI65" s="47"/>
      <c r="DJ65" s="47"/>
      <c r="DK65" s="47"/>
      <c r="DL65" s="47"/>
      <c r="DM65" s="47"/>
      <c r="DN65" s="47" t="s">
        <v>346</v>
      </c>
      <c r="DO65" s="47"/>
      <c r="DP65" s="47"/>
      <c r="DQ65" s="69">
        <f t="shared" si="19"/>
        <v>-14368.93</v>
      </c>
      <c r="DR65" s="69">
        <f t="shared" si="20"/>
        <v>0</v>
      </c>
      <c r="DS65" s="69">
        <f t="shared" si="21"/>
        <v>-14368.93</v>
      </c>
      <c r="DT65" s="53"/>
      <c r="DU65" s="53"/>
      <c r="DV65" s="53"/>
      <c r="DW65" s="53"/>
      <c r="DX65" s="53"/>
      <c r="DY65" s="53"/>
      <c r="DZ65" s="53"/>
    </row>
    <row r="66" spans="1:130" s="49" customFormat="1" ht="45" customHeight="1" x14ac:dyDescent="0.2">
      <c r="A66" s="64"/>
      <c r="C66" s="50" t="s">
        <v>1016</v>
      </c>
      <c r="D66" s="50" t="s">
        <v>7</v>
      </c>
      <c r="E66" s="9" t="s">
        <v>1017</v>
      </c>
      <c r="F66" s="50" t="s">
        <v>40</v>
      </c>
      <c r="G66" s="50" t="s">
        <v>1018</v>
      </c>
      <c r="H66" s="50" t="str">
        <f t="shared" si="11"/>
        <v>SI</v>
      </c>
      <c r="I66" s="50" t="s">
        <v>537</v>
      </c>
      <c r="J66" s="50" t="str">
        <f t="shared" si="12"/>
        <v>MX</v>
      </c>
      <c r="K66" s="50" t="s">
        <v>1019</v>
      </c>
      <c r="L66" s="50" t="s">
        <v>1020</v>
      </c>
      <c r="M66" s="50" t="s">
        <v>374</v>
      </c>
      <c r="N66" s="50" t="s">
        <v>375</v>
      </c>
      <c r="O66" s="50" t="s">
        <v>1021</v>
      </c>
      <c r="P66" s="50" t="s">
        <v>377</v>
      </c>
      <c r="Q66" s="26"/>
      <c r="R66" s="50" t="s">
        <v>107</v>
      </c>
      <c r="S66" s="50" t="s">
        <v>1022</v>
      </c>
      <c r="T66" s="51">
        <v>45237.42291666667</v>
      </c>
      <c r="U66" s="51">
        <v>45243.42291666667</v>
      </c>
      <c r="V66" s="52">
        <v>240</v>
      </c>
      <c r="W66" s="50" t="s">
        <v>331</v>
      </c>
      <c r="X66" s="52">
        <v>1.766</v>
      </c>
      <c r="Y66" s="50" t="s">
        <v>332</v>
      </c>
      <c r="Z66" s="68">
        <v>0</v>
      </c>
      <c r="AA66" s="52">
        <v>294.33300000000003</v>
      </c>
      <c r="AB66" s="50" t="s">
        <v>331</v>
      </c>
      <c r="AC66" s="52">
        <v>0</v>
      </c>
      <c r="AD66" s="50" t="s">
        <v>350</v>
      </c>
      <c r="AE66" s="53">
        <v>2</v>
      </c>
      <c r="AF66" s="50" t="s">
        <v>334</v>
      </c>
      <c r="AG66" s="71">
        <v>45229.804166666669</v>
      </c>
      <c r="AH66" s="26"/>
      <c r="AI66" s="26"/>
      <c r="AJ66" s="26"/>
      <c r="AK66" s="26"/>
      <c r="AL66" s="54" t="s">
        <v>335</v>
      </c>
      <c r="AM66" s="54" t="s">
        <v>335</v>
      </c>
      <c r="AN66" s="54" t="s">
        <v>335</v>
      </c>
      <c r="AO66" s="50"/>
      <c r="AP66" s="50"/>
      <c r="AQ66" s="50"/>
      <c r="AR66" s="50"/>
      <c r="AS66" s="50"/>
      <c r="AT66" s="50" t="s">
        <v>336</v>
      </c>
      <c r="AU66" s="26" t="s">
        <v>542</v>
      </c>
      <c r="AV66" s="26" t="s">
        <v>374</v>
      </c>
      <c r="AW66" s="26" t="s">
        <v>375</v>
      </c>
      <c r="AX66" s="26"/>
      <c r="AY66" s="50" t="s">
        <v>407</v>
      </c>
      <c r="AZ66" s="54" t="s">
        <v>380</v>
      </c>
      <c r="BA66" s="51">
        <v>45229.804166666669</v>
      </c>
      <c r="BB66" s="72">
        <v>33380.32</v>
      </c>
      <c r="BC66" s="72">
        <v>0</v>
      </c>
      <c r="BD66" s="69">
        <f t="shared" si="13"/>
        <v>33380.32</v>
      </c>
      <c r="BE66" s="72">
        <v>-23097.22</v>
      </c>
      <c r="BF66" s="72">
        <v>0</v>
      </c>
      <c r="BG66" s="69">
        <f t="shared" si="14"/>
        <v>-23097.22</v>
      </c>
      <c r="BH66" s="69">
        <f t="shared" si="15"/>
        <v>10283.099999999999</v>
      </c>
      <c r="BI66" s="47"/>
      <c r="BJ66" s="70"/>
      <c r="BK66" s="70"/>
      <c r="BL66" s="51"/>
      <c r="BM66" s="51"/>
      <c r="BN66" s="26"/>
      <c r="BO66" s="26"/>
      <c r="BP66" s="26"/>
      <c r="BQ66" s="26"/>
      <c r="BR66" s="26"/>
      <c r="BS66" s="51"/>
      <c r="BT66" s="51"/>
      <c r="BU66" s="26"/>
      <c r="BV66" s="26"/>
      <c r="BW66" s="26"/>
      <c r="BX66" s="26"/>
      <c r="BY66" s="26"/>
      <c r="BZ66" s="26"/>
      <c r="CA66" s="26"/>
      <c r="CB66" s="26"/>
      <c r="CC66" s="55"/>
      <c r="CD66" s="56"/>
      <c r="CE66" s="48"/>
      <c r="CF66" s="53"/>
      <c r="CG66" s="53"/>
      <c r="CH66" s="53"/>
      <c r="CI66" s="53"/>
      <c r="CJ66" s="53"/>
      <c r="CK66" s="53"/>
      <c r="CL66" s="53"/>
      <c r="CM66" s="53"/>
      <c r="CN66" s="72">
        <v>0</v>
      </c>
      <c r="CO66" s="72">
        <v>0</v>
      </c>
      <c r="CP66" s="72">
        <v>0</v>
      </c>
      <c r="CQ66" s="72">
        <v>0</v>
      </c>
      <c r="CR66" s="69">
        <f t="shared" si="16"/>
        <v>33380.32</v>
      </c>
      <c r="CS66" s="69">
        <f t="shared" si="17"/>
        <v>0</v>
      </c>
      <c r="CT66" s="69">
        <f t="shared" si="18"/>
        <v>33380.32</v>
      </c>
      <c r="CU66" s="26" t="s">
        <v>340</v>
      </c>
      <c r="CV66" s="26"/>
      <c r="CW66" s="26" t="s">
        <v>1023</v>
      </c>
      <c r="CX66" s="26"/>
      <c r="CY66" s="26" t="s">
        <v>1024</v>
      </c>
      <c r="CZ66" s="26" t="s">
        <v>391</v>
      </c>
      <c r="DA66" s="26" t="s">
        <v>392</v>
      </c>
      <c r="DB66" s="26" t="s">
        <v>393</v>
      </c>
      <c r="DC66" s="47"/>
      <c r="DD66" s="47"/>
      <c r="DE66" s="47" t="s">
        <v>344</v>
      </c>
      <c r="DF66" s="47" t="s">
        <v>395</v>
      </c>
      <c r="DG66" s="47"/>
      <c r="DH66" s="47"/>
      <c r="DI66" s="47"/>
      <c r="DJ66" s="47"/>
      <c r="DK66" s="47"/>
      <c r="DL66" s="47"/>
      <c r="DM66" s="47"/>
      <c r="DN66" s="47" t="s">
        <v>346</v>
      </c>
      <c r="DO66" s="47"/>
      <c r="DP66" s="47"/>
      <c r="DQ66" s="69">
        <f t="shared" si="19"/>
        <v>-23097.22</v>
      </c>
      <c r="DR66" s="69">
        <f t="shared" si="20"/>
        <v>0</v>
      </c>
      <c r="DS66" s="69">
        <f t="shared" si="21"/>
        <v>-23097.22</v>
      </c>
      <c r="DT66" s="53"/>
      <c r="DU66" s="53"/>
      <c r="DV66" s="53"/>
      <c r="DW66" s="53"/>
      <c r="DX66" s="53"/>
      <c r="DY66" s="53"/>
      <c r="DZ66" s="53"/>
    </row>
    <row r="67" spans="1:130" s="49" customFormat="1" ht="11.25" customHeight="1" x14ac:dyDescent="0.2">
      <c r="A67" s="64"/>
      <c r="C67" s="50" t="s">
        <v>1025</v>
      </c>
      <c r="D67" s="50" t="s">
        <v>7</v>
      </c>
      <c r="E67" s="9"/>
      <c r="F67" s="50" t="s">
        <v>40</v>
      </c>
      <c r="G67" s="50" t="s">
        <v>566</v>
      </c>
      <c r="H67" s="50" t="str">
        <f t="shared" si="11"/>
        <v>CN</v>
      </c>
      <c r="I67" s="50" t="s">
        <v>839</v>
      </c>
      <c r="J67" s="50" t="str">
        <f t="shared" si="12"/>
        <v>MX</v>
      </c>
      <c r="K67" s="50" t="s">
        <v>1026</v>
      </c>
      <c r="L67" s="50" t="s">
        <v>1027</v>
      </c>
      <c r="M67" s="50" t="s">
        <v>724</v>
      </c>
      <c r="N67" s="50" t="s">
        <v>725</v>
      </c>
      <c r="O67" s="50" t="s">
        <v>1028</v>
      </c>
      <c r="P67" s="50" t="s">
        <v>377</v>
      </c>
      <c r="Q67" s="26"/>
      <c r="R67" s="50" t="s">
        <v>107</v>
      </c>
      <c r="S67" s="50" t="s">
        <v>727</v>
      </c>
      <c r="T67" s="51">
        <v>45233.606944444444</v>
      </c>
      <c r="U67" s="51">
        <v>45239.606944444444</v>
      </c>
      <c r="V67" s="52">
        <v>140</v>
      </c>
      <c r="W67" s="50" t="s">
        <v>331</v>
      </c>
      <c r="X67" s="52">
        <v>0</v>
      </c>
      <c r="Y67" s="50" t="s">
        <v>332</v>
      </c>
      <c r="Z67" s="68">
        <v>0</v>
      </c>
      <c r="AA67" s="52">
        <v>140</v>
      </c>
      <c r="AB67" s="50" t="s">
        <v>331</v>
      </c>
      <c r="AC67" s="52">
        <v>0</v>
      </c>
      <c r="AD67" s="50" t="s">
        <v>350</v>
      </c>
      <c r="AE67" s="53">
        <v>1</v>
      </c>
      <c r="AF67" s="50" t="s">
        <v>334</v>
      </c>
      <c r="AG67" s="71">
        <v>45230.89166666667</v>
      </c>
      <c r="AH67" s="26"/>
      <c r="AI67" s="26"/>
      <c r="AJ67" s="26"/>
      <c r="AK67" s="26"/>
      <c r="AL67" s="54" t="s">
        <v>335</v>
      </c>
      <c r="AM67" s="54" t="s">
        <v>335</v>
      </c>
      <c r="AN67" s="54" t="s">
        <v>335</v>
      </c>
      <c r="AO67" s="50"/>
      <c r="AP67" s="50"/>
      <c r="AQ67" s="50"/>
      <c r="AR67" s="50"/>
      <c r="AS67" s="50"/>
      <c r="AT67" s="50" t="s">
        <v>336</v>
      </c>
      <c r="AU67" s="26" t="s">
        <v>612</v>
      </c>
      <c r="AV67" s="26" t="s">
        <v>724</v>
      </c>
      <c r="AW67" s="26" t="s">
        <v>725</v>
      </c>
      <c r="AX67" s="26"/>
      <c r="AY67" s="50" t="s">
        <v>407</v>
      </c>
      <c r="AZ67" s="54" t="s">
        <v>408</v>
      </c>
      <c r="BA67" s="51">
        <v>45230.89166666667</v>
      </c>
      <c r="BB67" s="72">
        <v>32056.16</v>
      </c>
      <c r="BC67" s="72">
        <v>0</v>
      </c>
      <c r="BD67" s="69">
        <f t="shared" si="13"/>
        <v>32056.16</v>
      </c>
      <c r="BE67" s="72">
        <v>-22615.7</v>
      </c>
      <c r="BF67" s="72">
        <v>-4375.43</v>
      </c>
      <c r="BG67" s="69">
        <f t="shared" si="14"/>
        <v>-26991.13</v>
      </c>
      <c r="BH67" s="69">
        <f t="shared" si="15"/>
        <v>5065.0299999999988</v>
      </c>
      <c r="BI67" s="47" t="s">
        <v>1029</v>
      </c>
      <c r="BJ67" s="70" t="s">
        <v>566</v>
      </c>
      <c r="BK67" s="70" t="s">
        <v>537</v>
      </c>
      <c r="BL67" s="51">
        <v>45233.606944444444</v>
      </c>
      <c r="BM67" s="51">
        <v>45239.606944444444</v>
      </c>
      <c r="BN67" s="26" t="s">
        <v>1030</v>
      </c>
      <c r="BO67" s="26"/>
      <c r="BP67" s="26" t="s">
        <v>800</v>
      </c>
      <c r="BQ67" s="26" t="s">
        <v>566</v>
      </c>
      <c r="BR67" s="26" t="s">
        <v>537</v>
      </c>
      <c r="BS67" s="51">
        <v>45233.606944444444</v>
      </c>
      <c r="BT67" s="51">
        <v>45239.606944444444</v>
      </c>
      <c r="BU67" s="26"/>
      <c r="BV67" s="26"/>
      <c r="BW67" s="26" t="s">
        <v>359</v>
      </c>
      <c r="BX67" s="26" t="s">
        <v>360</v>
      </c>
      <c r="BY67" s="26"/>
      <c r="BZ67" s="26"/>
      <c r="CA67" s="26" t="s">
        <v>546</v>
      </c>
      <c r="CB67" s="26" t="s">
        <v>547</v>
      </c>
      <c r="CC67" s="55"/>
      <c r="CD67" s="56"/>
      <c r="CE67" s="48"/>
      <c r="CF67" s="53"/>
      <c r="CG67" s="53"/>
      <c r="CH67" s="53"/>
      <c r="CI67" s="53"/>
      <c r="CJ67" s="53"/>
      <c r="CK67" s="53"/>
      <c r="CL67" s="53"/>
      <c r="CM67" s="53"/>
      <c r="CN67" s="72">
        <v>0</v>
      </c>
      <c r="CO67" s="72">
        <v>0</v>
      </c>
      <c r="CP67" s="72">
        <v>0</v>
      </c>
      <c r="CQ67" s="72">
        <v>0</v>
      </c>
      <c r="CR67" s="69">
        <f t="shared" si="16"/>
        <v>32056.16</v>
      </c>
      <c r="CS67" s="69">
        <f t="shared" si="17"/>
        <v>0</v>
      </c>
      <c r="CT67" s="69">
        <f t="shared" si="18"/>
        <v>32056.16</v>
      </c>
      <c r="CU67" s="26" t="s">
        <v>340</v>
      </c>
      <c r="CV67" s="26"/>
      <c r="CW67" s="26" t="s">
        <v>582</v>
      </c>
      <c r="CX67" s="26" t="s">
        <v>733</v>
      </c>
      <c r="CY67" s="26" t="s">
        <v>1031</v>
      </c>
      <c r="CZ67" s="26" t="s">
        <v>735</v>
      </c>
      <c r="DA67" s="26" t="s">
        <v>736</v>
      </c>
      <c r="DB67" s="26" t="s">
        <v>737</v>
      </c>
      <c r="DC67" s="47" t="s">
        <v>1032</v>
      </c>
      <c r="DD67" s="47" t="s">
        <v>1033</v>
      </c>
      <c r="DE67" s="47" t="s">
        <v>344</v>
      </c>
      <c r="DF67" s="47" t="s">
        <v>395</v>
      </c>
      <c r="DG67" s="47"/>
      <c r="DH67" s="47"/>
      <c r="DI67" s="47"/>
      <c r="DJ67" s="47"/>
      <c r="DK67" s="47"/>
      <c r="DL67" s="47"/>
      <c r="DM67" s="47"/>
      <c r="DN67" s="47" t="s">
        <v>346</v>
      </c>
      <c r="DO67" s="47"/>
      <c r="DP67" s="47"/>
      <c r="DQ67" s="69">
        <f t="shared" si="19"/>
        <v>-22615.7</v>
      </c>
      <c r="DR67" s="69">
        <f t="shared" si="20"/>
        <v>-4375.43</v>
      </c>
      <c r="DS67" s="69">
        <f t="shared" si="21"/>
        <v>-26991.13</v>
      </c>
      <c r="DT67" s="53"/>
      <c r="DU67" s="53"/>
      <c r="DV67" s="53"/>
      <c r="DW67" s="53"/>
      <c r="DX67" s="53"/>
      <c r="DY67" s="53"/>
      <c r="DZ67" s="53"/>
    </row>
    <row r="68" spans="1:130" s="49" customFormat="1" ht="11.25" customHeight="1" x14ac:dyDescent="0.2">
      <c r="A68" s="64"/>
      <c r="C68" s="50" t="s">
        <v>1034</v>
      </c>
      <c r="D68" s="50" t="s">
        <v>9</v>
      </c>
      <c r="E68" s="9"/>
      <c r="F68" s="50" t="s">
        <v>38</v>
      </c>
      <c r="G68" s="50" t="s">
        <v>915</v>
      </c>
      <c r="H68" s="50" t="str">
        <f t="shared" si="11"/>
        <v>CN</v>
      </c>
      <c r="I68" s="50" t="s">
        <v>357</v>
      </c>
      <c r="J68" s="50" t="str">
        <f t="shared" si="12"/>
        <v>MX</v>
      </c>
      <c r="K68" s="50" t="s">
        <v>1035</v>
      </c>
      <c r="L68" s="50" t="s">
        <v>1036</v>
      </c>
      <c r="M68" s="50" t="s">
        <v>1037</v>
      </c>
      <c r="N68" s="50" t="s">
        <v>1038</v>
      </c>
      <c r="O68" s="50" t="s">
        <v>1034</v>
      </c>
      <c r="P68" s="50" t="s">
        <v>572</v>
      </c>
      <c r="Q68" s="26"/>
      <c r="R68" s="50" t="s">
        <v>107</v>
      </c>
      <c r="S68" s="50"/>
      <c r="T68" s="51">
        <v>45241</v>
      </c>
      <c r="U68" s="51">
        <v>45273</v>
      </c>
      <c r="V68" s="52">
        <v>936</v>
      </c>
      <c r="W68" s="50" t="s">
        <v>331</v>
      </c>
      <c r="X68" s="52">
        <v>5.0540000000000003</v>
      </c>
      <c r="Y68" s="50" t="s">
        <v>332</v>
      </c>
      <c r="Z68" s="68">
        <v>0</v>
      </c>
      <c r="AA68" s="52">
        <v>936</v>
      </c>
      <c r="AB68" s="50" t="s">
        <v>332</v>
      </c>
      <c r="AC68" s="52">
        <v>0</v>
      </c>
      <c r="AD68" s="50" t="s">
        <v>350</v>
      </c>
      <c r="AE68" s="53">
        <v>72</v>
      </c>
      <c r="AF68" s="50" t="s">
        <v>333</v>
      </c>
      <c r="AG68" s="71">
        <v>45231.111805555556</v>
      </c>
      <c r="AH68" s="26"/>
      <c r="AI68" s="26"/>
      <c r="AJ68" s="26"/>
      <c r="AK68" s="26"/>
      <c r="AL68" s="54" t="s">
        <v>335</v>
      </c>
      <c r="AM68" s="54" t="s">
        <v>335</v>
      </c>
      <c r="AN68" s="54" t="s">
        <v>335</v>
      </c>
      <c r="AO68" s="50"/>
      <c r="AP68" s="50"/>
      <c r="AQ68" s="50"/>
      <c r="AR68" s="50"/>
      <c r="AS68" s="50"/>
      <c r="AT68" s="50" t="s">
        <v>336</v>
      </c>
      <c r="AU68" s="26" t="s">
        <v>379</v>
      </c>
      <c r="AV68" s="26" t="s">
        <v>1037</v>
      </c>
      <c r="AW68" s="26" t="s">
        <v>1038</v>
      </c>
      <c r="AX68" s="26"/>
      <c r="AY68" s="50" t="s">
        <v>407</v>
      </c>
      <c r="AZ68" s="54" t="s">
        <v>408</v>
      </c>
      <c r="BA68" s="51">
        <v>45231.111805555556</v>
      </c>
      <c r="BB68" s="72">
        <v>15891.45</v>
      </c>
      <c r="BC68" s="72">
        <v>0</v>
      </c>
      <c r="BD68" s="69">
        <f t="shared" si="13"/>
        <v>15891.45</v>
      </c>
      <c r="BE68" s="72">
        <v>-8885.1299999999992</v>
      </c>
      <c r="BF68" s="72">
        <v>0</v>
      </c>
      <c r="BG68" s="69">
        <f t="shared" si="14"/>
        <v>-8885.1299999999992</v>
      </c>
      <c r="BH68" s="69">
        <f t="shared" si="15"/>
        <v>7006.3200000000015</v>
      </c>
      <c r="BI68" s="47" t="s">
        <v>1039</v>
      </c>
      <c r="BJ68" s="70" t="s">
        <v>915</v>
      </c>
      <c r="BK68" s="70" t="s">
        <v>353</v>
      </c>
      <c r="BL68" s="51">
        <v>45241</v>
      </c>
      <c r="BM68" s="51">
        <v>45273</v>
      </c>
      <c r="BN68" s="26" t="s">
        <v>1040</v>
      </c>
      <c r="BO68" s="26" t="s">
        <v>1041</v>
      </c>
      <c r="BP68" s="26" t="s">
        <v>1042</v>
      </c>
      <c r="BQ68" s="26" t="s">
        <v>915</v>
      </c>
      <c r="BR68" s="26" t="s">
        <v>353</v>
      </c>
      <c r="BS68" s="51">
        <v>45241</v>
      </c>
      <c r="BT68" s="51">
        <v>45273</v>
      </c>
      <c r="BU68" s="26"/>
      <c r="BV68" s="26"/>
      <c r="BW68" s="26" t="s">
        <v>359</v>
      </c>
      <c r="BX68" s="26" t="s">
        <v>360</v>
      </c>
      <c r="BY68" s="26"/>
      <c r="BZ68" s="26"/>
      <c r="CA68" s="26" t="s">
        <v>430</v>
      </c>
      <c r="CB68" s="26" t="s">
        <v>431</v>
      </c>
      <c r="CC68" s="55"/>
      <c r="CD68" s="56"/>
      <c r="CE68" s="48"/>
      <c r="CF68" s="53"/>
      <c r="CG68" s="53"/>
      <c r="CH68" s="53"/>
      <c r="CI68" s="53"/>
      <c r="CJ68" s="53"/>
      <c r="CK68" s="53"/>
      <c r="CL68" s="53"/>
      <c r="CM68" s="53"/>
      <c r="CN68" s="72">
        <v>0</v>
      </c>
      <c r="CO68" s="72">
        <v>0</v>
      </c>
      <c r="CP68" s="72">
        <v>0</v>
      </c>
      <c r="CQ68" s="72">
        <v>0</v>
      </c>
      <c r="CR68" s="69">
        <f t="shared" si="16"/>
        <v>15891.45</v>
      </c>
      <c r="CS68" s="69">
        <f t="shared" si="17"/>
        <v>0</v>
      </c>
      <c r="CT68" s="69">
        <f t="shared" si="18"/>
        <v>15891.45</v>
      </c>
      <c r="CU68" s="26" t="s">
        <v>340</v>
      </c>
      <c r="CV68" s="26"/>
      <c r="CW68" s="26" t="s">
        <v>1043</v>
      </c>
      <c r="CX68" s="26" t="s">
        <v>992</v>
      </c>
      <c r="CY68" s="26" t="s">
        <v>1044</v>
      </c>
      <c r="CZ68" s="26" t="s">
        <v>1045</v>
      </c>
      <c r="DA68" s="26" t="s">
        <v>342</v>
      </c>
      <c r="DB68" s="26" t="s">
        <v>1046</v>
      </c>
      <c r="DC68" s="47" t="s">
        <v>1047</v>
      </c>
      <c r="DD68" s="47"/>
      <c r="DE68" s="47" t="s">
        <v>344</v>
      </c>
      <c r="DF68" s="47" t="s">
        <v>395</v>
      </c>
      <c r="DG68" s="47"/>
      <c r="DH68" s="47"/>
      <c r="DI68" s="47"/>
      <c r="DJ68" s="47"/>
      <c r="DK68" s="47"/>
      <c r="DL68" s="47"/>
      <c r="DM68" s="47"/>
      <c r="DN68" s="47" t="s">
        <v>346</v>
      </c>
      <c r="DO68" s="47"/>
      <c r="DP68" s="47"/>
      <c r="DQ68" s="69">
        <f t="shared" si="19"/>
        <v>-8885.1299999999992</v>
      </c>
      <c r="DR68" s="69">
        <f t="shared" si="20"/>
        <v>0</v>
      </c>
      <c r="DS68" s="69">
        <f t="shared" si="21"/>
        <v>-8885.1299999999992</v>
      </c>
      <c r="DT68" s="53"/>
      <c r="DU68" s="53"/>
      <c r="DV68" s="53"/>
      <c r="DW68" s="53"/>
      <c r="DX68" s="53"/>
      <c r="DY68" s="53"/>
      <c r="DZ68" s="53"/>
    </row>
    <row r="69" spans="1:130" s="49" customFormat="1" ht="56.25" customHeight="1" x14ac:dyDescent="0.2">
      <c r="A69" s="64"/>
      <c r="C69" s="50" t="s">
        <v>1048</v>
      </c>
      <c r="D69" s="50" t="s">
        <v>7</v>
      </c>
      <c r="E69" s="9" t="s">
        <v>1049</v>
      </c>
      <c r="F69" s="50" t="s">
        <v>40</v>
      </c>
      <c r="G69" s="50" t="s">
        <v>1050</v>
      </c>
      <c r="H69" s="50" t="str">
        <f t="shared" si="11"/>
        <v>CN</v>
      </c>
      <c r="I69" s="50" t="s">
        <v>591</v>
      </c>
      <c r="J69" s="50" t="str">
        <f t="shared" si="12"/>
        <v>MX</v>
      </c>
      <c r="K69" s="50" t="s">
        <v>1051</v>
      </c>
      <c r="L69" s="50" t="s">
        <v>1052</v>
      </c>
      <c r="M69" s="50" t="s">
        <v>374</v>
      </c>
      <c r="N69" s="50" t="s">
        <v>375</v>
      </c>
      <c r="O69" s="50" t="s">
        <v>1053</v>
      </c>
      <c r="P69" s="50" t="s">
        <v>377</v>
      </c>
      <c r="Q69" s="26"/>
      <c r="R69" s="50" t="s">
        <v>107</v>
      </c>
      <c r="S69" s="50" t="s">
        <v>1054</v>
      </c>
      <c r="T69" s="51">
        <v>45231.513194444444</v>
      </c>
      <c r="U69" s="51">
        <v>45238.513194444444</v>
      </c>
      <c r="V69" s="52">
        <v>215</v>
      </c>
      <c r="W69" s="50" t="s">
        <v>331</v>
      </c>
      <c r="X69" s="52">
        <v>1.1040000000000001</v>
      </c>
      <c r="Y69" s="50" t="s">
        <v>332</v>
      </c>
      <c r="Z69" s="68">
        <v>0</v>
      </c>
      <c r="AA69" s="52">
        <v>215</v>
      </c>
      <c r="AB69" s="50" t="s">
        <v>331</v>
      </c>
      <c r="AC69" s="52">
        <v>0</v>
      </c>
      <c r="AD69" s="50" t="s">
        <v>350</v>
      </c>
      <c r="AE69" s="53">
        <v>1</v>
      </c>
      <c r="AF69" s="50" t="s">
        <v>334</v>
      </c>
      <c r="AG69" s="71">
        <v>45231.633333333331</v>
      </c>
      <c r="AH69" s="26"/>
      <c r="AI69" s="26"/>
      <c r="AJ69" s="26"/>
      <c r="AK69" s="26"/>
      <c r="AL69" s="54" t="s">
        <v>335</v>
      </c>
      <c r="AM69" s="54" t="s">
        <v>335</v>
      </c>
      <c r="AN69" s="54" t="s">
        <v>335</v>
      </c>
      <c r="AO69" s="50"/>
      <c r="AP69" s="50"/>
      <c r="AQ69" s="50"/>
      <c r="AR69" s="50"/>
      <c r="AS69" s="50"/>
      <c r="AT69" s="50" t="s">
        <v>336</v>
      </c>
      <c r="AU69" s="26" t="s">
        <v>612</v>
      </c>
      <c r="AV69" s="26" t="s">
        <v>374</v>
      </c>
      <c r="AW69" s="26" t="s">
        <v>375</v>
      </c>
      <c r="AX69" s="26"/>
      <c r="AY69" s="50" t="s">
        <v>407</v>
      </c>
      <c r="AZ69" s="54" t="s">
        <v>408</v>
      </c>
      <c r="BA69" s="51">
        <v>45231.633333333331</v>
      </c>
      <c r="BB69" s="72">
        <v>37415.58</v>
      </c>
      <c r="BC69" s="72">
        <v>0</v>
      </c>
      <c r="BD69" s="69">
        <f t="shared" si="13"/>
        <v>37415.58</v>
      </c>
      <c r="BE69" s="72">
        <v>-33208.47</v>
      </c>
      <c r="BF69" s="72">
        <v>0</v>
      </c>
      <c r="BG69" s="69">
        <f t="shared" si="14"/>
        <v>-33208.47</v>
      </c>
      <c r="BH69" s="69">
        <f t="shared" si="15"/>
        <v>4207.1100000000006</v>
      </c>
      <c r="BI69" s="47" t="s">
        <v>1055</v>
      </c>
      <c r="BJ69" s="70" t="s">
        <v>1050</v>
      </c>
      <c r="BK69" s="70" t="s">
        <v>591</v>
      </c>
      <c r="BL69" s="51">
        <v>45231.513194444444</v>
      </c>
      <c r="BM69" s="51">
        <v>45238.513194444444</v>
      </c>
      <c r="BN69" s="26" t="s">
        <v>1056</v>
      </c>
      <c r="BO69" s="26"/>
      <c r="BP69" s="26" t="s">
        <v>800</v>
      </c>
      <c r="BQ69" s="26" t="s">
        <v>1050</v>
      </c>
      <c r="BR69" s="26" t="s">
        <v>591</v>
      </c>
      <c r="BS69" s="51">
        <v>45231.513194444444</v>
      </c>
      <c r="BT69" s="51">
        <v>45238.513194444444</v>
      </c>
      <c r="BU69" s="26"/>
      <c r="BV69" s="26"/>
      <c r="BW69" s="26" t="s">
        <v>359</v>
      </c>
      <c r="BX69" s="26" t="s">
        <v>360</v>
      </c>
      <c r="BY69" s="26"/>
      <c r="BZ69" s="26"/>
      <c r="CA69" s="26" t="s">
        <v>546</v>
      </c>
      <c r="CB69" s="26" t="s">
        <v>547</v>
      </c>
      <c r="CC69" s="55"/>
      <c r="CD69" s="56"/>
      <c r="CE69" s="48"/>
      <c r="CF69" s="53"/>
      <c r="CG69" s="53"/>
      <c r="CH69" s="53"/>
      <c r="CI69" s="53"/>
      <c r="CJ69" s="53"/>
      <c r="CK69" s="53"/>
      <c r="CL69" s="53"/>
      <c r="CM69" s="53"/>
      <c r="CN69" s="72">
        <v>0</v>
      </c>
      <c r="CO69" s="72">
        <v>0</v>
      </c>
      <c r="CP69" s="72">
        <v>0</v>
      </c>
      <c r="CQ69" s="72">
        <v>0</v>
      </c>
      <c r="CR69" s="69">
        <f t="shared" si="16"/>
        <v>37415.58</v>
      </c>
      <c r="CS69" s="69">
        <f t="shared" si="17"/>
        <v>0</v>
      </c>
      <c r="CT69" s="69">
        <f t="shared" si="18"/>
        <v>37415.58</v>
      </c>
      <c r="CU69" s="26" t="s">
        <v>340</v>
      </c>
      <c r="CV69" s="26"/>
      <c r="CW69" s="26" t="s">
        <v>1057</v>
      </c>
      <c r="CX69" s="26" t="s">
        <v>753</v>
      </c>
      <c r="CY69" s="26" t="s">
        <v>1058</v>
      </c>
      <c r="CZ69" s="26" t="s">
        <v>391</v>
      </c>
      <c r="DA69" s="26" t="s">
        <v>392</v>
      </c>
      <c r="DB69" s="26" t="s">
        <v>393</v>
      </c>
      <c r="DC69" s="47" t="s">
        <v>816</v>
      </c>
      <c r="DD69" s="47" t="s">
        <v>903</v>
      </c>
      <c r="DE69" s="47" t="s">
        <v>344</v>
      </c>
      <c r="DF69" s="47" t="s">
        <v>395</v>
      </c>
      <c r="DG69" s="47"/>
      <c r="DH69" s="47"/>
      <c r="DI69" s="47"/>
      <c r="DJ69" s="47"/>
      <c r="DK69" s="47"/>
      <c r="DL69" s="47"/>
      <c r="DM69" s="47"/>
      <c r="DN69" s="47" t="s">
        <v>346</v>
      </c>
      <c r="DO69" s="47"/>
      <c r="DP69" s="47"/>
      <c r="DQ69" s="69">
        <f t="shared" si="19"/>
        <v>-33208.47</v>
      </c>
      <c r="DR69" s="69">
        <f t="shared" si="20"/>
        <v>0</v>
      </c>
      <c r="DS69" s="69">
        <f t="shared" si="21"/>
        <v>-33208.47</v>
      </c>
      <c r="DT69" s="53"/>
      <c r="DU69" s="53"/>
      <c r="DV69" s="53"/>
      <c r="DW69" s="53"/>
      <c r="DX69" s="53"/>
      <c r="DY69" s="53"/>
      <c r="DZ69" s="53"/>
    </row>
    <row r="70" spans="1:130" s="49" customFormat="1" ht="45" customHeight="1" x14ac:dyDescent="0.2">
      <c r="A70" s="64"/>
      <c r="C70" s="50" t="s">
        <v>1059</v>
      </c>
      <c r="D70" s="50" t="s">
        <v>9</v>
      </c>
      <c r="E70" s="9" t="s">
        <v>1060</v>
      </c>
      <c r="F70" s="50" t="s">
        <v>38</v>
      </c>
      <c r="G70" s="50" t="s">
        <v>1061</v>
      </c>
      <c r="H70" s="50" t="str">
        <f t="shared" si="11"/>
        <v>BE</v>
      </c>
      <c r="I70" s="50" t="s">
        <v>371</v>
      </c>
      <c r="J70" s="50" t="str">
        <f t="shared" si="12"/>
        <v>MX</v>
      </c>
      <c r="K70" s="50" t="s">
        <v>956</v>
      </c>
      <c r="L70" s="50" t="s">
        <v>957</v>
      </c>
      <c r="M70" s="50" t="s">
        <v>724</v>
      </c>
      <c r="N70" s="50" t="s">
        <v>725</v>
      </c>
      <c r="O70" s="50" t="s">
        <v>1062</v>
      </c>
      <c r="P70" s="50" t="s">
        <v>572</v>
      </c>
      <c r="Q70" s="26"/>
      <c r="R70" s="50" t="s">
        <v>107</v>
      </c>
      <c r="S70" s="50" t="s">
        <v>809</v>
      </c>
      <c r="T70" s="51">
        <v>45251</v>
      </c>
      <c r="U70" s="51">
        <v>45293</v>
      </c>
      <c r="V70" s="52">
        <v>211</v>
      </c>
      <c r="W70" s="50" t="s">
        <v>331</v>
      </c>
      <c r="X70" s="52">
        <v>0.25700000000000001</v>
      </c>
      <c r="Y70" s="50" t="s">
        <v>332</v>
      </c>
      <c r="Z70" s="68">
        <v>0</v>
      </c>
      <c r="AA70" s="52">
        <v>0.25700000000000001</v>
      </c>
      <c r="AB70" s="50" t="s">
        <v>332</v>
      </c>
      <c r="AC70" s="52">
        <v>0</v>
      </c>
      <c r="AD70" s="50" t="s">
        <v>350</v>
      </c>
      <c r="AE70" s="53">
        <v>1</v>
      </c>
      <c r="AF70" s="50" t="s">
        <v>334</v>
      </c>
      <c r="AG70" s="71">
        <v>45231.713888888888</v>
      </c>
      <c r="AH70" s="26"/>
      <c r="AI70" s="26"/>
      <c r="AJ70" s="26"/>
      <c r="AK70" s="26"/>
      <c r="AL70" s="54" t="s">
        <v>335</v>
      </c>
      <c r="AM70" s="54" t="s">
        <v>335</v>
      </c>
      <c r="AN70" s="54" t="s">
        <v>335</v>
      </c>
      <c r="AO70" s="50"/>
      <c r="AP70" s="50"/>
      <c r="AQ70" s="50"/>
      <c r="AR70" s="50"/>
      <c r="AS70" s="50"/>
      <c r="AT70" s="50" t="s">
        <v>336</v>
      </c>
      <c r="AU70" s="26" t="s">
        <v>379</v>
      </c>
      <c r="AV70" s="26" t="s">
        <v>724</v>
      </c>
      <c r="AW70" s="26" t="s">
        <v>725</v>
      </c>
      <c r="AX70" s="26"/>
      <c r="AY70" s="50" t="s">
        <v>407</v>
      </c>
      <c r="AZ70" s="54" t="s">
        <v>408</v>
      </c>
      <c r="BA70" s="51">
        <v>45231.713888888888</v>
      </c>
      <c r="BB70" s="72">
        <v>19006.34</v>
      </c>
      <c r="BC70" s="72">
        <v>0</v>
      </c>
      <c r="BD70" s="69">
        <f t="shared" si="13"/>
        <v>19006.34</v>
      </c>
      <c r="BE70" s="72">
        <v>-13516.54</v>
      </c>
      <c r="BF70" s="72">
        <v>0</v>
      </c>
      <c r="BG70" s="69">
        <f t="shared" si="14"/>
        <v>-13516.54</v>
      </c>
      <c r="BH70" s="69">
        <f t="shared" si="15"/>
        <v>5489.7999999999993</v>
      </c>
      <c r="BI70" s="47" t="s">
        <v>1063</v>
      </c>
      <c r="BJ70" s="70" t="s">
        <v>1061</v>
      </c>
      <c r="BK70" s="70" t="s">
        <v>371</v>
      </c>
      <c r="BL70" s="51">
        <v>45251</v>
      </c>
      <c r="BM70" s="51">
        <v>45293</v>
      </c>
      <c r="BN70" s="26" t="s">
        <v>1064</v>
      </c>
      <c r="BO70" s="26" t="s">
        <v>1065</v>
      </c>
      <c r="BP70" s="26" t="s">
        <v>1066</v>
      </c>
      <c r="BQ70" s="26" t="s">
        <v>1061</v>
      </c>
      <c r="BR70" s="26" t="s">
        <v>371</v>
      </c>
      <c r="BS70" s="51">
        <v>45251</v>
      </c>
      <c r="BT70" s="51">
        <v>45293</v>
      </c>
      <c r="BU70" s="26"/>
      <c r="BV70" s="26"/>
      <c r="BW70" s="26" t="s">
        <v>359</v>
      </c>
      <c r="BX70" s="26" t="s">
        <v>360</v>
      </c>
      <c r="BY70" s="26"/>
      <c r="BZ70" s="26"/>
      <c r="CA70" s="26" t="s">
        <v>430</v>
      </c>
      <c r="CB70" s="26" t="s">
        <v>431</v>
      </c>
      <c r="CC70" s="55"/>
      <c r="CD70" s="56"/>
      <c r="CE70" s="48"/>
      <c r="CF70" s="53"/>
      <c r="CG70" s="53"/>
      <c r="CH70" s="53"/>
      <c r="CI70" s="53"/>
      <c r="CJ70" s="53"/>
      <c r="CK70" s="53"/>
      <c r="CL70" s="53"/>
      <c r="CM70" s="53"/>
      <c r="CN70" s="72">
        <v>0</v>
      </c>
      <c r="CO70" s="72">
        <v>0</v>
      </c>
      <c r="CP70" s="72">
        <v>0</v>
      </c>
      <c r="CQ70" s="72">
        <v>0</v>
      </c>
      <c r="CR70" s="69">
        <f t="shared" si="16"/>
        <v>19006.34</v>
      </c>
      <c r="CS70" s="69">
        <f t="shared" si="17"/>
        <v>0</v>
      </c>
      <c r="CT70" s="69">
        <f t="shared" si="18"/>
        <v>19006.34</v>
      </c>
      <c r="CU70" s="26" t="s">
        <v>340</v>
      </c>
      <c r="CV70" s="26"/>
      <c r="CW70" s="26" t="s">
        <v>813</v>
      </c>
      <c r="CX70" s="26" t="s">
        <v>814</v>
      </c>
      <c r="CY70" s="26" t="s">
        <v>815</v>
      </c>
      <c r="CZ70" s="26" t="s">
        <v>735</v>
      </c>
      <c r="DA70" s="26" t="s">
        <v>736</v>
      </c>
      <c r="DB70" s="26" t="s">
        <v>737</v>
      </c>
      <c r="DC70" s="47" t="s">
        <v>934</v>
      </c>
      <c r="DD70" s="47" t="s">
        <v>1067</v>
      </c>
      <c r="DE70" s="47" t="s">
        <v>344</v>
      </c>
      <c r="DF70" s="47" t="s">
        <v>395</v>
      </c>
      <c r="DG70" s="47"/>
      <c r="DH70" s="47"/>
      <c r="DI70" s="47"/>
      <c r="DJ70" s="47"/>
      <c r="DK70" s="47"/>
      <c r="DL70" s="47"/>
      <c r="DM70" s="47"/>
      <c r="DN70" s="47" t="s">
        <v>346</v>
      </c>
      <c r="DO70" s="47"/>
      <c r="DP70" s="47"/>
      <c r="DQ70" s="69">
        <f t="shared" si="19"/>
        <v>-13516.54</v>
      </c>
      <c r="DR70" s="69">
        <f t="shared" si="20"/>
        <v>0</v>
      </c>
      <c r="DS70" s="69">
        <f t="shared" si="21"/>
        <v>-13516.54</v>
      </c>
      <c r="DT70" s="53"/>
      <c r="DU70" s="53"/>
      <c r="DV70" s="53"/>
      <c r="DW70" s="53"/>
      <c r="DX70" s="53"/>
      <c r="DY70" s="53"/>
      <c r="DZ70" s="53"/>
    </row>
    <row r="71" spans="1:130" s="49" customFormat="1" ht="67.5" customHeight="1" x14ac:dyDescent="0.2">
      <c r="A71" s="64"/>
      <c r="C71" s="50" t="s">
        <v>1068</v>
      </c>
      <c r="D71" s="50" t="s">
        <v>7</v>
      </c>
      <c r="E71" s="9" t="s">
        <v>1069</v>
      </c>
      <c r="F71" s="50" t="s">
        <v>40</v>
      </c>
      <c r="G71" s="50" t="s">
        <v>1070</v>
      </c>
      <c r="H71" s="50" t="str">
        <f t="shared" si="11"/>
        <v>DE</v>
      </c>
      <c r="I71" s="50" t="s">
        <v>537</v>
      </c>
      <c r="J71" s="50" t="str">
        <f t="shared" si="12"/>
        <v>MX</v>
      </c>
      <c r="K71" s="50" t="s">
        <v>605</v>
      </c>
      <c r="L71" s="50" t="s">
        <v>606</v>
      </c>
      <c r="M71" s="50" t="s">
        <v>607</v>
      </c>
      <c r="N71" s="50" t="s">
        <v>608</v>
      </c>
      <c r="O71" s="50" t="s">
        <v>1071</v>
      </c>
      <c r="P71" s="50" t="s">
        <v>610</v>
      </c>
      <c r="Q71" s="26"/>
      <c r="R71" s="50" t="s">
        <v>107</v>
      </c>
      <c r="S71" s="50" t="s">
        <v>949</v>
      </c>
      <c r="T71" s="51">
        <v>45241.556250000001</v>
      </c>
      <c r="U71" s="51">
        <v>45243.177083333336</v>
      </c>
      <c r="V71" s="52">
        <v>778</v>
      </c>
      <c r="W71" s="50" t="s">
        <v>331</v>
      </c>
      <c r="X71" s="52">
        <v>2.1709999999999998</v>
      </c>
      <c r="Y71" s="50" t="s">
        <v>332</v>
      </c>
      <c r="Z71" s="68">
        <v>0</v>
      </c>
      <c r="AA71" s="52">
        <v>778</v>
      </c>
      <c r="AB71" s="50" t="s">
        <v>331</v>
      </c>
      <c r="AC71" s="52">
        <v>0</v>
      </c>
      <c r="AD71" s="50" t="s">
        <v>350</v>
      </c>
      <c r="AE71" s="53">
        <v>5</v>
      </c>
      <c r="AF71" s="50" t="s">
        <v>334</v>
      </c>
      <c r="AG71" s="71">
        <v>45232.697222222225</v>
      </c>
      <c r="AH71" s="26"/>
      <c r="AI71" s="26"/>
      <c r="AJ71" s="26"/>
      <c r="AK71" s="26"/>
      <c r="AL71" s="54" t="s">
        <v>335</v>
      </c>
      <c r="AM71" s="54" t="s">
        <v>335</v>
      </c>
      <c r="AN71" s="54" t="s">
        <v>335</v>
      </c>
      <c r="AO71" s="50"/>
      <c r="AP71" s="50"/>
      <c r="AQ71" s="50"/>
      <c r="AR71" s="50"/>
      <c r="AS71" s="50"/>
      <c r="AT71" s="50" t="s">
        <v>336</v>
      </c>
      <c r="AU71" s="26" t="s">
        <v>612</v>
      </c>
      <c r="AV71" s="26" t="s">
        <v>607</v>
      </c>
      <c r="AW71" s="26" t="s">
        <v>608</v>
      </c>
      <c r="AX71" s="26"/>
      <c r="AY71" s="50" t="s">
        <v>407</v>
      </c>
      <c r="AZ71" s="54" t="s">
        <v>380</v>
      </c>
      <c r="BA71" s="51">
        <v>45232.697222222225</v>
      </c>
      <c r="BB71" s="72">
        <v>39800.74</v>
      </c>
      <c r="BC71" s="72">
        <v>0</v>
      </c>
      <c r="BD71" s="69">
        <f t="shared" si="13"/>
        <v>39800.74</v>
      </c>
      <c r="BE71" s="72">
        <v>-35446.19</v>
      </c>
      <c r="BF71" s="72">
        <v>0</v>
      </c>
      <c r="BG71" s="69">
        <f t="shared" si="14"/>
        <v>-35446.19</v>
      </c>
      <c r="BH71" s="69">
        <f t="shared" si="15"/>
        <v>4354.5499999999956</v>
      </c>
      <c r="BI71" s="47" t="s">
        <v>1072</v>
      </c>
      <c r="BJ71" s="70" t="s">
        <v>536</v>
      </c>
      <c r="BK71" s="70" t="s">
        <v>537</v>
      </c>
      <c r="BL71" s="51">
        <v>45241.556250000001</v>
      </c>
      <c r="BM71" s="51">
        <v>45243.177083333336</v>
      </c>
      <c r="BN71" s="26" t="s">
        <v>1073</v>
      </c>
      <c r="BO71" s="26"/>
      <c r="BP71" s="26" t="s">
        <v>545</v>
      </c>
      <c r="BQ71" s="26" t="s">
        <v>536</v>
      </c>
      <c r="BR71" s="26" t="s">
        <v>537</v>
      </c>
      <c r="BS71" s="51">
        <v>45241.556250000001</v>
      </c>
      <c r="BT71" s="51">
        <v>45243.177083333336</v>
      </c>
      <c r="BU71" s="26" t="s">
        <v>361</v>
      </c>
      <c r="BV71" s="26" t="s">
        <v>362</v>
      </c>
      <c r="BW71" s="26" t="s">
        <v>359</v>
      </c>
      <c r="BX71" s="26" t="s">
        <v>360</v>
      </c>
      <c r="BY71" s="26"/>
      <c r="BZ71" s="26"/>
      <c r="CA71" s="26" t="s">
        <v>546</v>
      </c>
      <c r="CB71" s="26" t="s">
        <v>547</v>
      </c>
      <c r="CC71" s="55"/>
      <c r="CD71" s="56"/>
      <c r="CE71" s="48"/>
      <c r="CF71" s="53"/>
      <c r="CG71" s="53"/>
      <c r="CH71" s="53"/>
      <c r="CI71" s="53"/>
      <c r="CJ71" s="53"/>
      <c r="CK71" s="53"/>
      <c r="CL71" s="53"/>
      <c r="CM71" s="53"/>
      <c r="CN71" s="72">
        <v>0</v>
      </c>
      <c r="CO71" s="72">
        <v>0</v>
      </c>
      <c r="CP71" s="72">
        <v>0</v>
      </c>
      <c r="CQ71" s="72">
        <v>0</v>
      </c>
      <c r="CR71" s="69">
        <f t="shared" si="16"/>
        <v>39800.74</v>
      </c>
      <c r="CS71" s="69">
        <f t="shared" si="17"/>
        <v>0</v>
      </c>
      <c r="CT71" s="69">
        <f t="shared" si="18"/>
        <v>39800.74</v>
      </c>
      <c r="CU71" s="26" t="s">
        <v>340</v>
      </c>
      <c r="CV71" s="26"/>
      <c r="CW71" s="26" t="s">
        <v>616</v>
      </c>
      <c r="CX71" s="26" t="s">
        <v>617</v>
      </c>
      <c r="CY71" s="26" t="s">
        <v>618</v>
      </c>
      <c r="CZ71" s="26" t="s">
        <v>619</v>
      </c>
      <c r="DA71" s="26" t="s">
        <v>620</v>
      </c>
      <c r="DB71" s="26" t="s">
        <v>621</v>
      </c>
      <c r="DC71" s="47" t="s">
        <v>1047</v>
      </c>
      <c r="DD71" s="47" t="s">
        <v>845</v>
      </c>
      <c r="DE71" s="47" t="s">
        <v>344</v>
      </c>
      <c r="DF71" s="47" t="s">
        <v>395</v>
      </c>
      <c r="DG71" s="47"/>
      <c r="DH71" s="47"/>
      <c r="DI71" s="47" t="s">
        <v>361</v>
      </c>
      <c r="DJ71" s="47" t="s">
        <v>362</v>
      </c>
      <c r="DK71" s="47"/>
      <c r="DL71" s="47"/>
      <c r="DM71" s="47"/>
      <c r="DN71" s="47" t="s">
        <v>346</v>
      </c>
      <c r="DO71" s="47"/>
      <c r="DP71" s="47"/>
      <c r="DQ71" s="69">
        <f t="shared" si="19"/>
        <v>-35446.19</v>
      </c>
      <c r="DR71" s="69">
        <f t="shared" si="20"/>
        <v>0</v>
      </c>
      <c r="DS71" s="69">
        <f t="shared" si="21"/>
        <v>-35446.19</v>
      </c>
      <c r="DT71" s="53"/>
      <c r="DU71" s="53"/>
      <c r="DV71" s="53"/>
      <c r="DW71" s="53"/>
      <c r="DX71" s="53"/>
      <c r="DY71" s="53"/>
      <c r="DZ71" s="53"/>
    </row>
    <row r="72" spans="1:130" s="49" customFormat="1" ht="11.25" customHeight="1" x14ac:dyDescent="0.2">
      <c r="A72" s="64"/>
      <c r="C72" s="50" t="s">
        <v>1074</v>
      </c>
      <c r="D72" s="50" t="s">
        <v>19</v>
      </c>
      <c r="E72" s="9"/>
      <c r="F72" s="50" t="s">
        <v>46</v>
      </c>
      <c r="G72" s="50" t="s">
        <v>1075</v>
      </c>
      <c r="H72" s="50" t="str">
        <f t="shared" si="11"/>
        <v>CN</v>
      </c>
      <c r="I72" s="50" t="s">
        <v>700</v>
      </c>
      <c r="J72" s="50" t="str">
        <f t="shared" si="12"/>
        <v>MX</v>
      </c>
      <c r="K72" s="50" t="s">
        <v>779</v>
      </c>
      <c r="L72" s="50" t="s">
        <v>780</v>
      </c>
      <c r="M72" s="50" t="s">
        <v>781</v>
      </c>
      <c r="N72" s="50" t="s">
        <v>782</v>
      </c>
      <c r="O72" s="50" t="s">
        <v>1076</v>
      </c>
      <c r="P72" s="50" t="s">
        <v>572</v>
      </c>
      <c r="Q72" s="26"/>
      <c r="R72" s="50" t="s">
        <v>107</v>
      </c>
      <c r="S72" s="50"/>
      <c r="T72" s="51">
        <v>45232.801388888889</v>
      </c>
      <c r="U72" s="51">
        <v>45234.801388888889</v>
      </c>
      <c r="V72" s="52">
        <v>0</v>
      </c>
      <c r="W72" s="50" t="s">
        <v>331</v>
      </c>
      <c r="X72" s="52">
        <v>0</v>
      </c>
      <c r="Y72" s="50" t="s">
        <v>332</v>
      </c>
      <c r="Z72" s="68">
        <v>0</v>
      </c>
      <c r="AA72" s="52">
        <v>0</v>
      </c>
      <c r="AB72" s="50" t="s">
        <v>331</v>
      </c>
      <c r="AC72" s="52">
        <v>0</v>
      </c>
      <c r="AD72" s="50" t="s">
        <v>350</v>
      </c>
      <c r="AE72" s="53">
        <v>0</v>
      </c>
      <c r="AF72" s="50" t="s">
        <v>334</v>
      </c>
      <c r="AG72" s="71">
        <v>45232.944444444445</v>
      </c>
      <c r="AH72" s="26"/>
      <c r="AI72" s="26"/>
      <c r="AJ72" s="26"/>
      <c r="AK72" s="26"/>
      <c r="AL72" s="54" t="s">
        <v>335</v>
      </c>
      <c r="AM72" s="54" t="s">
        <v>335</v>
      </c>
      <c r="AN72" s="54" t="s">
        <v>335</v>
      </c>
      <c r="AO72" s="50"/>
      <c r="AP72" s="50"/>
      <c r="AQ72" s="50"/>
      <c r="AR72" s="50"/>
      <c r="AS72" s="50"/>
      <c r="AT72" s="50" t="s">
        <v>336</v>
      </c>
      <c r="AU72" s="26" t="s">
        <v>1077</v>
      </c>
      <c r="AV72" s="26" t="s">
        <v>670</v>
      </c>
      <c r="AW72" s="26" t="s">
        <v>671</v>
      </c>
      <c r="AX72" s="26"/>
      <c r="AY72" s="50" t="s">
        <v>407</v>
      </c>
      <c r="AZ72" s="54" t="s">
        <v>408</v>
      </c>
      <c r="BA72" s="51">
        <v>45232.944444444445</v>
      </c>
      <c r="BB72" s="72">
        <v>96419.4</v>
      </c>
      <c r="BC72" s="72">
        <v>0</v>
      </c>
      <c r="BD72" s="69">
        <f t="shared" si="13"/>
        <v>96419.4</v>
      </c>
      <c r="BE72" s="72">
        <v>-82784.86</v>
      </c>
      <c r="BF72" s="72">
        <v>0</v>
      </c>
      <c r="BG72" s="69">
        <f t="shared" si="14"/>
        <v>-82784.86</v>
      </c>
      <c r="BH72" s="69">
        <f t="shared" si="15"/>
        <v>13634.539999999994</v>
      </c>
      <c r="BI72" s="47"/>
      <c r="BJ72" s="70"/>
      <c r="BK72" s="70"/>
      <c r="BL72" s="51"/>
      <c r="BM72" s="51"/>
      <c r="BN72" s="26"/>
      <c r="BO72" s="26"/>
      <c r="BP72" s="26"/>
      <c r="BQ72" s="26"/>
      <c r="BR72" s="26"/>
      <c r="BS72" s="51"/>
      <c r="BT72" s="51"/>
      <c r="BU72" s="26"/>
      <c r="BV72" s="26"/>
      <c r="BW72" s="26"/>
      <c r="BX72" s="26"/>
      <c r="BY72" s="26"/>
      <c r="BZ72" s="26"/>
      <c r="CA72" s="26"/>
      <c r="CB72" s="26"/>
      <c r="CC72" s="55"/>
      <c r="CD72" s="56"/>
      <c r="CE72" s="48"/>
      <c r="CF72" s="53"/>
      <c r="CG72" s="53"/>
      <c r="CH72" s="53"/>
      <c r="CI72" s="53"/>
      <c r="CJ72" s="53"/>
      <c r="CK72" s="53"/>
      <c r="CL72" s="53"/>
      <c r="CM72" s="53"/>
      <c r="CN72" s="72">
        <v>0</v>
      </c>
      <c r="CO72" s="72">
        <v>0</v>
      </c>
      <c r="CP72" s="72">
        <v>0</v>
      </c>
      <c r="CQ72" s="72">
        <v>0</v>
      </c>
      <c r="CR72" s="69">
        <f t="shared" si="16"/>
        <v>96419.4</v>
      </c>
      <c r="CS72" s="69">
        <f t="shared" si="17"/>
        <v>0</v>
      </c>
      <c r="CT72" s="69">
        <f t="shared" si="18"/>
        <v>96419.4</v>
      </c>
      <c r="CU72" s="26" t="s">
        <v>340</v>
      </c>
      <c r="CV72" s="26"/>
      <c r="CW72" s="26" t="s">
        <v>788</v>
      </c>
      <c r="CX72" s="26" t="s">
        <v>789</v>
      </c>
      <c r="CY72" s="26" t="s">
        <v>790</v>
      </c>
      <c r="CZ72" s="26" t="s">
        <v>791</v>
      </c>
      <c r="DA72" s="26" t="s">
        <v>718</v>
      </c>
      <c r="DB72" s="26" t="s">
        <v>792</v>
      </c>
      <c r="DC72" s="47"/>
      <c r="DD72" s="47"/>
      <c r="DE72" s="47" t="s">
        <v>344</v>
      </c>
      <c r="DF72" s="47" t="s">
        <v>395</v>
      </c>
      <c r="DG72" s="47"/>
      <c r="DH72" s="47"/>
      <c r="DI72" s="47"/>
      <c r="DJ72" s="47"/>
      <c r="DK72" s="47"/>
      <c r="DL72" s="47"/>
      <c r="DM72" s="47"/>
      <c r="DN72" s="47" t="s">
        <v>346</v>
      </c>
      <c r="DO72" s="47"/>
      <c r="DP72" s="47"/>
      <c r="DQ72" s="69">
        <f t="shared" si="19"/>
        <v>-82784.86</v>
      </c>
      <c r="DR72" s="69">
        <f t="shared" si="20"/>
        <v>0</v>
      </c>
      <c r="DS72" s="69">
        <f t="shared" si="21"/>
        <v>-82784.86</v>
      </c>
      <c r="DT72" s="53"/>
      <c r="DU72" s="53"/>
      <c r="DV72" s="53"/>
      <c r="DW72" s="53"/>
      <c r="DX72" s="53"/>
      <c r="DY72" s="53"/>
      <c r="DZ72" s="53"/>
    </row>
    <row r="73" spans="1:130" s="49" customFormat="1" ht="11.25" customHeight="1" x14ac:dyDescent="0.2">
      <c r="A73" s="64"/>
      <c r="C73" s="50" t="s">
        <v>1078</v>
      </c>
      <c r="D73" s="50" t="s">
        <v>7</v>
      </c>
      <c r="E73" s="9"/>
      <c r="F73" s="50" t="s">
        <v>40</v>
      </c>
      <c r="G73" s="50" t="s">
        <v>536</v>
      </c>
      <c r="H73" s="50" t="str">
        <f t="shared" si="11"/>
        <v>DE</v>
      </c>
      <c r="I73" s="50" t="s">
        <v>1079</v>
      </c>
      <c r="J73" s="50" t="str">
        <f t="shared" si="12"/>
        <v>PA</v>
      </c>
      <c r="K73" s="50" t="s">
        <v>605</v>
      </c>
      <c r="L73" s="50" t="s">
        <v>606</v>
      </c>
      <c r="M73" s="50" t="s">
        <v>1080</v>
      </c>
      <c r="N73" s="50" t="s">
        <v>1081</v>
      </c>
      <c r="O73" s="50" t="s">
        <v>1082</v>
      </c>
      <c r="P73" s="50" t="s">
        <v>401</v>
      </c>
      <c r="Q73" s="26"/>
      <c r="R73" s="50"/>
      <c r="S73" s="50" t="s">
        <v>1083</v>
      </c>
      <c r="T73" s="51">
        <v>45237.708333333336</v>
      </c>
      <c r="U73" s="51">
        <v>45238.684027777781</v>
      </c>
      <c r="V73" s="52">
        <v>147</v>
      </c>
      <c r="W73" s="50" t="s">
        <v>331</v>
      </c>
      <c r="X73" s="52">
        <v>310000</v>
      </c>
      <c r="Y73" s="50" t="s">
        <v>1084</v>
      </c>
      <c r="Z73" s="68">
        <v>0</v>
      </c>
      <c r="AA73" s="52">
        <v>147</v>
      </c>
      <c r="AB73" s="50" t="s">
        <v>331</v>
      </c>
      <c r="AC73" s="52">
        <v>0</v>
      </c>
      <c r="AD73" s="50" t="s">
        <v>350</v>
      </c>
      <c r="AE73" s="53">
        <v>1</v>
      </c>
      <c r="AF73" s="50" t="s">
        <v>334</v>
      </c>
      <c r="AG73" s="71">
        <v>45233.644444444442</v>
      </c>
      <c r="AH73" s="26"/>
      <c r="AI73" s="26"/>
      <c r="AJ73" s="26"/>
      <c r="AK73" s="26"/>
      <c r="AL73" s="54" t="s">
        <v>335</v>
      </c>
      <c r="AM73" s="54" t="s">
        <v>335</v>
      </c>
      <c r="AN73" s="54" t="s">
        <v>335</v>
      </c>
      <c r="AO73" s="50"/>
      <c r="AP73" s="50"/>
      <c r="AQ73" s="50"/>
      <c r="AR73" s="50"/>
      <c r="AS73" s="50"/>
      <c r="AT73" s="50" t="s">
        <v>336</v>
      </c>
      <c r="AU73" s="26" t="s">
        <v>542</v>
      </c>
      <c r="AV73" s="26" t="s">
        <v>607</v>
      </c>
      <c r="AW73" s="26" t="s">
        <v>608</v>
      </c>
      <c r="AX73" s="26"/>
      <c r="AY73" s="50" t="s">
        <v>407</v>
      </c>
      <c r="AZ73" s="54" t="s">
        <v>408</v>
      </c>
      <c r="BA73" s="51">
        <v>45233.644444444442</v>
      </c>
      <c r="BB73" s="72">
        <v>24623.93</v>
      </c>
      <c r="BC73" s="72">
        <v>0</v>
      </c>
      <c r="BD73" s="69">
        <f t="shared" si="13"/>
        <v>24623.93</v>
      </c>
      <c r="BE73" s="72">
        <v>-15437.63</v>
      </c>
      <c r="BF73" s="72">
        <v>0</v>
      </c>
      <c r="BG73" s="69">
        <f t="shared" si="14"/>
        <v>-15437.63</v>
      </c>
      <c r="BH73" s="69">
        <f t="shared" si="15"/>
        <v>9186.3000000000011</v>
      </c>
      <c r="BI73" s="47" t="s">
        <v>1085</v>
      </c>
      <c r="BJ73" s="70" t="s">
        <v>536</v>
      </c>
      <c r="BK73" s="70" t="s">
        <v>1079</v>
      </c>
      <c r="BL73" s="51">
        <v>45237.708333333336</v>
      </c>
      <c r="BM73" s="51">
        <v>45238.684027777781</v>
      </c>
      <c r="BN73" s="26" t="s">
        <v>1086</v>
      </c>
      <c r="BO73" s="26"/>
      <c r="BP73" s="26" t="s">
        <v>1087</v>
      </c>
      <c r="BQ73" s="26" t="s">
        <v>536</v>
      </c>
      <c r="BR73" s="26" t="s">
        <v>1079</v>
      </c>
      <c r="BS73" s="51">
        <v>45237.708333333336</v>
      </c>
      <c r="BT73" s="51">
        <v>45238.684027777781</v>
      </c>
      <c r="BU73" s="26" t="s">
        <v>361</v>
      </c>
      <c r="BV73" s="26" t="s">
        <v>362</v>
      </c>
      <c r="BW73" s="26"/>
      <c r="BX73" s="26"/>
      <c r="BY73" s="26"/>
      <c r="BZ73" s="26"/>
      <c r="CA73" s="26" t="s">
        <v>1002</v>
      </c>
      <c r="CB73" s="26" t="s">
        <v>1003</v>
      </c>
      <c r="CC73" s="55"/>
      <c r="CD73" s="56"/>
      <c r="CE73" s="48"/>
      <c r="CF73" s="53"/>
      <c r="CG73" s="53"/>
      <c r="CH73" s="53"/>
      <c r="CI73" s="53"/>
      <c r="CJ73" s="53"/>
      <c r="CK73" s="53"/>
      <c r="CL73" s="53"/>
      <c r="CM73" s="53"/>
      <c r="CN73" s="72">
        <v>0</v>
      </c>
      <c r="CO73" s="72">
        <v>0</v>
      </c>
      <c r="CP73" s="72">
        <v>0</v>
      </c>
      <c r="CQ73" s="72">
        <v>0</v>
      </c>
      <c r="CR73" s="69">
        <f t="shared" si="16"/>
        <v>24623.93</v>
      </c>
      <c r="CS73" s="69">
        <f t="shared" si="17"/>
        <v>0</v>
      </c>
      <c r="CT73" s="69">
        <f t="shared" si="18"/>
        <v>24623.93</v>
      </c>
      <c r="CU73" s="26" t="s">
        <v>340</v>
      </c>
      <c r="CV73" s="26"/>
      <c r="CW73" s="26" t="s">
        <v>616</v>
      </c>
      <c r="CX73" s="26" t="s">
        <v>617</v>
      </c>
      <c r="CY73" s="26" t="s">
        <v>618</v>
      </c>
      <c r="CZ73" s="26" t="s">
        <v>1088</v>
      </c>
      <c r="DA73" s="26"/>
      <c r="DB73" s="26"/>
      <c r="DC73" s="47" t="s">
        <v>962</v>
      </c>
      <c r="DD73" s="47"/>
      <c r="DE73" s="47" t="s">
        <v>344</v>
      </c>
      <c r="DF73" s="47" t="s">
        <v>415</v>
      </c>
      <c r="DG73" s="47"/>
      <c r="DH73" s="47"/>
      <c r="DI73" s="47" t="s">
        <v>1080</v>
      </c>
      <c r="DJ73" s="47" t="s">
        <v>1081</v>
      </c>
      <c r="DK73" s="47"/>
      <c r="DL73" s="47"/>
      <c r="DM73" s="47"/>
      <c r="DN73" s="47" t="s">
        <v>346</v>
      </c>
      <c r="DO73" s="47"/>
      <c r="DP73" s="47"/>
      <c r="DQ73" s="69">
        <f t="shared" si="19"/>
        <v>-15437.63</v>
      </c>
      <c r="DR73" s="69">
        <f t="shared" si="20"/>
        <v>0</v>
      </c>
      <c r="DS73" s="69">
        <f t="shared" si="21"/>
        <v>-15437.63</v>
      </c>
      <c r="DT73" s="53"/>
      <c r="DU73" s="53"/>
      <c r="DV73" s="53"/>
      <c r="DW73" s="53"/>
      <c r="DX73" s="53"/>
      <c r="DY73" s="53"/>
      <c r="DZ73" s="53"/>
    </row>
    <row r="74" spans="1:130" s="49" customFormat="1" ht="22.5" customHeight="1" x14ac:dyDescent="0.2">
      <c r="A74" s="64"/>
      <c r="C74" s="50" t="s">
        <v>1089</v>
      </c>
      <c r="D74" s="50" t="s">
        <v>7</v>
      </c>
      <c r="E74" s="9" t="s">
        <v>1090</v>
      </c>
      <c r="F74" s="50" t="s">
        <v>40</v>
      </c>
      <c r="G74" s="50" t="s">
        <v>1091</v>
      </c>
      <c r="H74" s="50" t="str">
        <f t="shared" si="11"/>
        <v>FR</v>
      </c>
      <c r="I74" s="50" t="s">
        <v>700</v>
      </c>
      <c r="J74" s="50" t="str">
        <f t="shared" si="12"/>
        <v>MX</v>
      </c>
      <c r="K74" s="50" t="s">
        <v>1092</v>
      </c>
      <c r="L74" s="50" t="s">
        <v>1093</v>
      </c>
      <c r="M74" s="50" t="s">
        <v>724</v>
      </c>
      <c r="N74" s="50" t="s">
        <v>725</v>
      </c>
      <c r="O74" s="50" t="s">
        <v>1094</v>
      </c>
      <c r="P74" s="50" t="s">
        <v>377</v>
      </c>
      <c r="Q74" s="26"/>
      <c r="R74" s="50" t="s">
        <v>107</v>
      </c>
      <c r="S74" s="50"/>
      <c r="T74" s="51">
        <v>45236.699305555558</v>
      </c>
      <c r="U74" s="51">
        <v>45243.699305555558</v>
      </c>
      <c r="V74" s="52">
        <v>52</v>
      </c>
      <c r="W74" s="50" t="s">
        <v>331</v>
      </c>
      <c r="X74" s="52">
        <v>0</v>
      </c>
      <c r="Y74" s="50" t="s">
        <v>332</v>
      </c>
      <c r="Z74" s="68">
        <v>0</v>
      </c>
      <c r="AA74" s="52">
        <v>52</v>
      </c>
      <c r="AB74" s="50" t="s">
        <v>331</v>
      </c>
      <c r="AC74" s="52">
        <v>0</v>
      </c>
      <c r="AD74" s="50" t="s">
        <v>350</v>
      </c>
      <c r="AE74" s="53">
        <v>1</v>
      </c>
      <c r="AF74" s="50" t="s">
        <v>333</v>
      </c>
      <c r="AG74" s="71">
        <v>45233.650694444441</v>
      </c>
      <c r="AH74" s="26"/>
      <c r="AI74" s="26"/>
      <c r="AJ74" s="26"/>
      <c r="AK74" s="26"/>
      <c r="AL74" s="54" t="s">
        <v>335</v>
      </c>
      <c r="AM74" s="54" t="s">
        <v>335</v>
      </c>
      <c r="AN74" s="54" t="s">
        <v>335</v>
      </c>
      <c r="AO74" s="50"/>
      <c r="AP74" s="50"/>
      <c r="AQ74" s="50"/>
      <c r="AR74" s="50"/>
      <c r="AS74" s="50"/>
      <c r="AT74" s="50" t="s">
        <v>336</v>
      </c>
      <c r="AU74" s="26" t="s">
        <v>612</v>
      </c>
      <c r="AV74" s="26" t="s">
        <v>724</v>
      </c>
      <c r="AW74" s="26" t="s">
        <v>725</v>
      </c>
      <c r="AX74" s="26"/>
      <c r="AY74" s="50" t="s">
        <v>407</v>
      </c>
      <c r="AZ74" s="54" t="s">
        <v>408</v>
      </c>
      <c r="BA74" s="51">
        <v>45233.650694444441</v>
      </c>
      <c r="BB74" s="72">
        <v>13806.49</v>
      </c>
      <c r="BC74" s="72">
        <v>0</v>
      </c>
      <c r="BD74" s="69">
        <f t="shared" si="13"/>
        <v>13806.49</v>
      </c>
      <c r="BE74" s="72">
        <v>-9420.65</v>
      </c>
      <c r="BF74" s="72">
        <v>-2900</v>
      </c>
      <c r="BG74" s="69">
        <f t="shared" si="14"/>
        <v>-12320.65</v>
      </c>
      <c r="BH74" s="69">
        <f t="shared" si="15"/>
        <v>1485.8400000000001</v>
      </c>
      <c r="BI74" s="47" t="s">
        <v>1095</v>
      </c>
      <c r="BJ74" s="70" t="s">
        <v>1091</v>
      </c>
      <c r="BK74" s="70" t="s">
        <v>700</v>
      </c>
      <c r="BL74" s="51">
        <v>45236.699305555558</v>
      </c>
      <c r="BM74" s="51">
        <v>45243.699305555558</v>
      </c>
      <c r="BN74" s="26" t="s">
        <v>1096</v>
      </c>
      <c r="BO74" s="26"/>
      <c r="BP74" s="26" t="s">
        <v>961</v>
      </c>
      <c r="BQ74" s="26" t="s">
        <v>1091</v>
      </c>
      <c r="BR74" s="26" t="s">
        <v>700</v>
      </c>
      <c r="BS74" s="51">
        <v>45236.699305555558</v>
      </c>
      <c r="BT74" s="51">
        <v>45243.699305555558</v>
      </c>
      <c r="BU74" s="26" t="s">
        <v>710</v>
      </c>
      <c r="BV74" s="26" t="s">
        <v>711</v>
      </c>
      <c r="BW74" s="26" t="s">
        <v>359</v>
      </c>
      <c r="BX74" s="26" t="s">
        <v>360</v>
      </c>
      <c r="BY74" s="26"/>
      <c r="BZ74" s="26"/>
      <c r="CA74" s="26" t="s">
        <v>772</v>
      </c>
      <c r="CB74" s="26" t="s">
        <v>773</v>
      </c>
      <c r="CC74" s="55"/>
      <c r="CD74" s="56"/>
      <c r="CE74" s="48"/>
      <c r="CF74" s="53"/>
      <c r="CG74" s="53"/>
      <c r="CH74" s="53"/>
      <c r="CI74" s="53"/>
      <c r="CJ74" s="53"/>
      <c r="CK74" s="53"/>
      <c r="CL74" s="53"/>
      <c r="CM74" s="53"/>
      <c r="CN74" s="72">
        <v>0</v>
      </c>
      <c r="CO74" s="72">
        <v>0</v>
      </c>
      <c r="CP74" s="72">
        <v>0</v>
      </c>
      <c r="CQ74" s="72">
        <v>0</v>
      </c>
      <c r="CR74" s="69">
        <f t="shared" si="16"/>
        <v>13806.49</v>
      </c>
      <c r="CS74" s="69">
        <f t="shared" si="17"/>
        <v>0</v>
      </c>
      <c r="CT74" s="69">
        <f t="shared" si="18"/>
        <v>13806.49</v>
      </c>
      <c r="CU74" s="26" t="s">
        <v>340</v>
      </c>
      <c r="CV74" s="26"/>
      <c r="CW74" s="26" t="s">
        <v>1097</v>
      </c>
      <c r="CX74" s="26" t="s">
        <v>814</v>
      </c>
      <c r="CY74" s="26" t="s">
        <v>1098</v>
      </c>
      <c r="CZ74" s="26" t="s">
        <v>735</v>
      </c>
      <c r="DA74" s="26" t="s">
        <v>736</v>
      </c>
      <c r="DB74" s="26" t="s">
        <v>737</v>
      </c>
      <c r="DC74" s="47" t="s">
        <v>513</v>
      </c>
      <c r="DD74" s="47" t="s">
        <v>1099</v>
      </c>
      <c r="DE74" s="47" t="s">
        <v>344</v>
      </c>
      <c r="DF74" s="47" t="s">
        <v>395</v>
      </c>
      <c r="DG74" s="47"/>
      <c r="DH74" s="47"/>
      <c r="DI74" s="47" t="s">
        <v>710</v>
      </c>
      <c r="DJ74" s="47" t="s">
        <v>711</v>
      </c>
      <c r="DK74" s="47"/>
      <c r="DL74" s="47"/>
      <c r="DM74" s="47"/>
      <c r="DN74" s="47" t="s">
        <v>346</v>
      </c>
      <c r="DO74" s="47"/>
      <c r="DP74" s="47"/>
      <c r="DQ74" s="69">
        <f t="shared" si="19"/>
        <v>-9420.65</v>
      </c>
      <c r="DR74" s="69">
        <f t="shared" si="20"/>
        <v>-2900</v>
      </c>
      <c r="DS74" s="69">
        <f t="shared" si="21"/>
        <v>-12320.65</v>
      </c>
      <c r="DT74" s="53"/>
      <c r="DU74" s="53"/>
      <c r="DV74" s="53"/>
      <c r="DW74" s="53"/>
      <c r="DX74" s="53"/>
      <c r="DY74" s="53"/>
      <c r="DZ74" s="53"/>
    </row>
    <row r="75" spans="1:130" s="49" customFormat="1" ht="45" customHeight="1" x14ac:dyDescent="0.2">
      <c r="A75" s="64"/>
      <c r="C75" s="50" t="s">
        <v>1100</v>
      </c>
      <c r="D75" s="50" t="s">
        <v>7</v>
      </c>
      <c r="E75" s="9" t="s">
        <v>1101</v>
      </c>
      <c r="F75" s="50" t="s">
        <v>40</v>
      </c>
      <c r="G75" s="50" t="s">
        <v>1102</v>
      </c>
      <c r="H75" s="50" t="str">
        <f t="shared" si="11"/>
        <v>AT</v>
      </c>
      <c r="I75" s="50" t="s">
        <v>700</v>
      </c>
      <c r="J75" s="50" t="str">
        <f t="shared" si="12"/>
        <v>MX</v>
      </c>
      <c r="K75" s="50" t="s">
        <v>1103</v>
      </c>
      <c r="L75" s="50" t="s">
        <v>1104</v>
      </c>
      <c r="M75" s="50" t="s">
        <v>724</v>
      </c>
      <c r="N75" s="50" t="s">
        <v>725</v>
      </c>
      <c r="O75" s="50" t="s">
        <v>1105</v>
      </c>
      <c r="P75" s="50" t="s">
        <v>377</v>
      </c>
      <c r="Q75" s="26"/>
      <c r="R75" s="50" t="s">
        <v>107</v>
      </c>
      <c r="S75" s="50" t="s">
        <v>1106</v>
      </c>
      <c r="T75" s="51">
        <v>45240.711805555555</v>
      </c>
      <c r="U75" s="51">
        <v>45244.711805555555</v>
      </c>
      <c r="V75" s="52">
        <v>96</v>
      </c>
      <c r="W75" s="50" t="s">
        <v>331</v>
      </c>
      <c r="X75" s="52">
        <v>0</v>
      </c>
      <c r="Y75" s="50" t="s">
        <v>332</v>
      </c>
      <c r="Z75" s="68">
        <v>0</v>
      </c>
      <c r="AA75" s="52">
        <v>96</v>
      </c>
      <c r="AB75" s="50" t="s">
        <v>331</v>
      </c>
      <c r="AC75" s="52">
        <v>0</v>
      </c>
      <c r="AD75" s="50" t="s">
        <v>350</v>
      </c>
      <c r="AE75" s="53">
        <v>1</v>
      </c>
      <c r="AF75" s="50" t="s">
        <v>424</v>
      </c>
      <c r="AG75" s="71">
        <v>45233.654861111114</v>
      </c>
      <c r="AH75" s="26"/>
      <c r="AI75" s="26"/>
      <c r="AJ75" s="26"/>
      <c r="AK75" s="26"/>
      <c r="AL75" s="54" t="s">
        <v>335</v>
      </c>
      <c r="AM75" s="54" t="s">
        <v>335</v>
      </c>
      <c r="AN75" s="54" t="s">
        <v>335</v>
      </c>
      <c r="AO75" s="50"/>
      <c r="AP75" s="50"/>
      <c r="AQ75" s="50"/>
      <c r="AR75" s="50"/>
      <c r="AS75" s="50"/>
      <c r="AT75" s="50" t="s">
        <v>336</v>
      </c>
      <c r="AU75" s="26" t="s">
        <v>612</v>
      </c>
      <c r="AV75" s="26" t="s">
        <v>724</v>
      </c>
      <c r="AW75" s="26" t="s">
        <v>725</v>
      </c>
      <c r="AX75" s="26"/>
      <c r="AY75" s="50" t="s">
        <v>407</v>
      </c>
      <c r="AZ75" s="54" t="s">
        <v>408</v>
      </c>
      <c r="BA75" s="51">
        <v>45233.654861111114</v>
      </c>
      <c r="BB75" s="72">
        <v>23811.7</v>
      </c>
      <c r="BC75" s="72">
        <v>0</v>
      </c>
      <c r="BD75" s="69">
        <f t="shared" si="13"/>
        <v>23811.7</v>
      </c>
      <c r="BE75" s="72">
        <v>-14546.35</v>
      </c>
      <c r="BF75" s="72">
        <v>-3345.32</v>
      </c>
      <c r="BG75" s="69">
        <f t="shared" si="14"/>
        <v>-17891.670000000002</v>
      </c>
      <c r="BH75" s="69">
        <f t="shared" si="15"/>
        <v>5920.0299999999988</v>
      </c>
      <c r="BI75" s="47" t="s">
        <v>1107</v>
      </c>
      <c r="BJ75" s="70" t="s">
        <v>1102</v>
      </c>
      <c r="BK75" s="70" t="s">
        <v>700</v>
      </c>
      <c r="BL75" s="51">
        <v>45240.711805555555</v>
      </c>
      <c r="BM75" s="51">
        <v>45244.711805555555</v>
      </c>
      <c r="BN75" s="26" t="s">
        <v>1108</v>
      </c>
      <c r="BO75" s="26"/>
      <c r="BP75" s="26" t="s">
        <v>1109</v>
      </c>
      <c r="BQ75" s="26" t="s">
        <v>1102</v>
      </c>
      <c r="BR75" s="26" t="s">
        <v>700</v>
      </c>
      <c r="BS75" s="51">
        <v>45240.711805555555</v>
      </c>
      <c r="BT75" s="51">
        <v>45244.711805555555</v>
      </c>
      <c r="BU75" s="26" t="s">
        <v>1110</v>
      </c>
      <c r="BV75" s="26" t="s">
        <v>1111</v>
      </c>
      <c r="BW75" s="26" t="s">
        <v>359</v>
      </c>
      <c r="BX75" s="26" t="s">
        <v>360</v>
      </c>
      <c r="BY75" s="26"/>
      <c r="BZ75" s="26"/>
      <c r="CA75" s="26" t="s">
        <v>859</v>
      </c>
      <c r="CB75" s="26" t="s">
        <v>860</v>
      </c>
      <c r="CC75" s="55"/>
      <c r="CD75" s="56"/>
      <c r="CE75" s="48"/>
      <c r="CF75" s="53"/>
      <c r="CG75" s="53"/>
      <c r="CH75" s="53"/>
      <c r="CI75" s="53"/>
      <c r="CJ75" s="53"/>
      <c r="CK75" s="53"/>
      <c r="CL75" s="53"/>
      <c r="CM75" s="53"/>
      <c r="CN75" s="72">
        <v>0</v>
      </c>
      <c r="CO75" s="72">
        <v>0</v>
      </c>
      <c r="CP75" s="72">
        <v>0</v>
      </c>
      <c r="CQ75" s="72">
        <v>0</v>
      </c>
      <c r="CR75" s="69">
        <f t="shared" si="16"/>
        <v>23811.7</v>
      </c>
      <c r="CS75" s="69">
        <f t="shared" si="17"/>
        <v>0</v>
      </c>
      <c r="CT75" s="69">
        <f t="shared" si="18"/>
        <v>23811.7</v>
      </c>
      <c r="CU75" s="26" t="s">
        <v>340</v>
      </c>
      <c r="CV75" s="26"/>
      <c r="CW75" s="26" t="s">
        <v>1112</v>
      </c>
      <c r="CX75" s="26" t="s">
        <v>1113</v>
      </c>
      <c r="CY75" s="26" t="s">
        <v>1114</v>
      </c>
      <c r="CZ75" s="26" t="s">
        <v>735</v>
      </c>
      <c r="DA75" s="26" t="s">
        <v>736</v>
      </c>
      <c r="DB75" s="26" t="s">
        <v>737</v>
      </c>
      <c r="DC75" s="47" t="s">
        <v>1115</v>
      </c>
      <c r="DD75" s="47"/>
      <c r="DE75" s="47" t="s">
        <v>344</v>
      </c>
      <c r="DF75" s="47" t="s">
        <v>395</v>
      </c>
      <c r="DG75" s="47"/>
      <c r="DH75" s="47"/>
      <c r="DI75" s="47" t="s">
        <v>1110</v>
      </c>
      <c r="DJ75" s="47" t="s">
        <v>1111</v>
      </c>
      <c r="DK75" s="47"/>
      <c r="DL75" s="47"/>
      <c r="DM75" s="47"/>
      <c r="DN75" s="47" t="s">
        <v>346</v>
      </c>
      <c r="DO75" s="47"/>
      <c r="DP75" s="47"/>
      <c r="DQ75" s="69">
        <f t="shared" si="19"/>
        <v>-14546.35</v>
      </c>
      <c r="DR75" s="69">
        <f t="shared" si="20"/>
        <v>-3345.32</v>
      </c>
      <c r="DS75" s="69">
        <f t="shared" si="21"/>
        <v>-17891.670000000002</v>
      </c>
      <c r="DT75" s="53"/>
      <c r="DU75" s="53"/>
      <c r="DV75" s="53"/>
      <c r="DW75" s="53"/>
      <c r="DX75" s="53"/>
      <c r="DY75" s="53"/>
      <c r="DZ75" s="53"/>
    </row>
    <row r="76" spans="1:130" s="49" customFormat="1" ht="45" customHeight="1" x14ac:dyDescent="0.2">
      <c r="A76" s="64"/>
      <c r="C76" s="50" t="s">
        <v>1116</v>
      </c>
      <c r="D76" s="50" t="s">
        <v>9</v>
      </c>
      <c r="E76" s="9" t="s">
        <v>1117</v>
      </c>
      <c r="F76" s="50" t="s">
        <v>38</v>
      </c>
      <c r="G76" s="50" t="s">
        <v>1118</v>
      </c>
      <c r="H76" s="50" t="str">
        <f t="shared" si="11"/>
        <v>IN</v>
      </c>
      <c r="I76" s="50" t="s">
        <v>839</v>
      </c>
      <c r="J76" s="50" t="str">
        <f t="shared" si="12"/>
        <v>MX</v>
      </c>
      <c r="K76" s="50" t="s">
        <v>1119</v>
      </c>
      <c r="L76" s="50" t="s">
        <v>1120</v>
      </c>
      <c r="M76" s="50" t="s">
        <v>724</v>
      </c>
      <c r="N76" s="50" t="s">
        <v>725</v>
      </c>
      <c r="O76" s="50" t="s">
        <v>1121</v>
      </c>
      <c r="P76" s="50" t="s">
        <v>572</v>
      </c>
      <c r="Q76" s="26"/>
      <c r="R76" s="50" t="s">
        <v>107</v>
      </c>
      <c r="S76" s="50" t="s">
        <v>1122</v>
      </c>
      <c r="T76" s="51">
        <v>45251</v>
      </c>
      <c r="U76" s="51">
        <v>45346</v>
      </c>
      <c r="V76" s="52">
        <v>926.2</v>
      </c>
      <c r="W76" s="50" t="s">
        <v>331</v>
      </c>
      <c r="X76" s="52">
        <v>2.032</v>
      </c>
      <c r="Y76" s="50" t="s">
        <v>332</v>
      </c>
      <c r="Z76" s="68">
        <v>0</v>
      </c>
      <c r="AA76" s="52">
        <v>2.032</v>
      </c>
      <c r="AB76" s="50" t="s">
        <v>332</v>
      </c>
      <c r="AC76" s="52">
        <v>0</v>
      </c>
      <c r="AD76" s="50" t="s">
        <v>350</v>
      </c>
      <c r="AE76" s="53">
        <v>2</v>
      </c>
      <c r="AF76" s="50" t="s">
        <v>424</v>
      </c>
      <c r="AG76" s="71">
        <v>45236.761111111111</v>
      </c>
      <c r="AH76" s="26"/>
      <c r="AI76" s="26"/>
      <c r="AJ76" s="26"/>
      <c r="AK76" s="26"/>
      <c r="AL76" s="54" t="s">
        <v>335</v>
      </c>
      <c r="AM76" s="54" t="s">
        <v>335</v>
      </c>
      <c r="AN76" s="54" t="s">
        <v>335</v>
      </c>
      <c r="AO76" s="50"/>
      <c r="AP76" s="50"/>
      <c r="AQ76" s="50"/>
      <c r="AR76" s="50"/>
      <c r="AS76" s="50"/>
      <c r="AT76" s="50" t="s">
        <v>336</v>
      </c>
      <c r="AU76" s="26" t="s">
        <v>379</v>
      </c>
      <c r="AV76" s="26" t="s">
        <v>724</v>
      </c>
      <c r="AW76" s="26" t="s">
        <v>725</v>
      </c>
      <c r="AX76" s="26"/>
      <c r="AY76" s="50" t="s">
        <v>425</v>
      </c>
      <c r="AZ76" s="54" t="s">
        <v>408</v>
      </c>
      <c r="BA76" s="51">
        <v>45236.761111111111</v>
      </c>
      <c r="BB76" s="72">
        <v>25515.81</v>
      </c>
      <c r="BC76" s="72">
        <v>0</v>
      </c>
      <c r="BD76" s="69">
        <f t="shared" si="13"/>
        <v>25515.81</v>
      </c>
      <c r="BE76" s="72">
        <v>-18431.849999999999</v>
      </c>
      <c r="BF76" s="72">
        <v>0</v>
      </c>
      <c r="BG76" s="69">
        <f t="shared" si="14"/>
        <v>-18431.849999999999</v>
      </c>
      <c r="BH76" s="69">
        <f t="shared" si="15"/>
        <v>7083.9600000000028</v>
      </c>
      <c r="BI76" s="47" t="s">
        <v>1123</v>
      </c>
      <c r="BJ76" s="70" t="s">
        <v>1124</v>
      </c>
      <c r="BK76" s="70" t="s">
        <v>371</v>
      </c>
      <c r="BL76" s="51">
        <v>45281.550694444442</v>
      </c>
      <c r="BM76" s="51">
        <v>45344</v>
      </c>
      <c r="BN76" s="26" t="s">
        <v>1125</v>
      </c>
      <c r="BO76" s="26" t="s">
        <v>1126</v>
      </c>
      <c r="BP76" s="26" t="s">
        <v>1127</v>
      </c>
      <c r="BQ76" s="26" t="s">
        <v>1124</v>
      </c>
      <c r="BR76" s="26" t="s">
        <v>371</v>
      </c>
      <c r="BS76" s="51">
        <v>45281.550694444442</v>
      </c>
      <c r="BT76" s="51">
        <v>45344</v>
      </c>
      <c r="BU76" s="26"/>
      <c r="BV76" s="26"/>
      <c r="BW76" s="26" t="s">
        <v>359</v>
      </c>
      <c r="BX76" s="26" t="s">
        <v>360</v>
      </c>
      <c r="BY76" s="26"/>
      <c r="BZ76" s="26"/>
      <c r="CA76" s="26" t="s">
        <v>430</v>
      </c>
      <c r="CB76" s="26" t="s">
        <v>431</v>
      </c>
      <c r="CC76" s="55"/>
      <c r="CD76" s="56"/>
      <c r="CE76" s="48"/>
      <c r="CF76" s="53"/>
      <c r="CG76" s="53"/>
      <c r="CH76" s="53"/>
      <c r="CI76" s="53"/>
      <c r="CJ76" s="53"/>
      <c r="CK76" s="53"/>
      <c r="CL76" s="53"/>
      <c r="CM76" s="53"/>
      <c r="CN76" s="72">
        <v>0</v>
      </c>
      <c r="CO76" s="72">
        <v>0</v>
      </c>
      <c r="CP76" s="72">
        <v>0</v>
      </c>
      <c r="CQ76" s="72">
        <v>0</v>
      </c>
      <c r="CR76" s="69">
        <f t="shared" si="16"/>
        <v>25515.81</v>
      </c>
      <c r="CS76" s="69">
        <f t="shared" si="17"/>
        <v>0</v>
      </c>
      <c r="CT76" s="69">
        <f t="shared" si="18"/>
        <v>25515.81</v>
      </c>
      <c r="CU76" s="26" t="s">
        <v>340</v>
      </c>
      <c r="CV76" s="26"/>
      <c r="CW76" s="26" t="s">
        <v>1128</v>
      </c>
      <c r="CX76" s="26" t="s">
        <v>1129</v>
      </c>
      <c r="CY76" s="26" t="s">
        <v>1130</v>
      </c>
      <c r="CZ76" s="26" t="s">
        <v>735</v>
      </c>
      <c r="DA76" s="26" t="s">
        <v>736</v>
      </c>
      <c r="DB76" s="26" t="s">
        <v>737</v>
      </c>
      <c r="DC76" s="47"/>
      <c r="DD76" s="47" t="s">
        <v>1131</v>
      </c>
      <c r="DE76" s="47" t="s">
        <v>344</v>
      </c>
      <c r="DF76" s="47" t="s">
        <v>395</v>
      </c>
      <c r="DG76" s="47"/>
      <c r="DH76" s="47"/>
      <c r="DI76" s="47"/>
      <c r="DJ76" s="47"/>
      <c r="DK76" s="47"/>
      <c r="DL76" s="47"/>
      <c r="DM76" s="47"/>
      <c r="DN76" s="47" t="s">
        <v>346</v>
      </c>
      <c r="DO76" s="47"/>
      <c r="DP76" s="47"/>
      <c r="DQ76" s="69">
        <f t="shared" si="19"/>
        <v>-18431.849999999999</v>
      </c>
      <c r="DR76" s="69">
        <f t="shared" si="20"/>
        <v>0</v>
      </c>
      <c r="DS76" s="69">
        <f t="shared" si="21"/>
        <v>-18431.849999999999</v>
      </c>
      <c r="DT76" s="53"/>
      <c r="DU76" s="53"/>
      <c r="DV76" s="53"/>
      <c r="DW76" s="53"/>
      <c r="DX76" s="53"/>
      <c r="DY76" s="53"/>
      <c r="DZ76" s="53"/>
    </row>
    <row r="77" spans="1:130" s="49" customFormat="1" ht="11.25" customHeight="1" x14ac:dyDescent="0.2">
      <c r="A77" s="64"/>
      <c r="C77" s="50" t="s">
        <v>1132</v>
      </c>
      <c r="D77" s="50" t="s">
        <v>15</v>
      </c>
      <c r="E77" s="9"/>
      <c r="F77" s="50" t="s">
        <v>36</v>
      </c>
      <c r="G77" s="50" t="s">
        <v>700</v>
      </c>
      <c r="H77" s="50" t="str">
        <f t="shared" si="11"/>
        <v>MX</v>
      </c>
      <c r="I77" s="50" t="s">
        <v>700</v>
      </c>
      <c r="J77" s="50" t="str">
        <f t="shared" si="12"/>
        <v>MX</v>
      </c>
      <c r="K77" s="50"/>
      <c r="L77" s="50"/>
      <c r="M77" s="50" t="s">
        <v>1133</v>
      </c>
      <c r="N77" s="50" t="s">
        <v>1134</v>
      </c>
      <c r="O77" s="50" t="s">
        <v>1132</v>
      </c>
      <c r="P77" s="50" t="s">
        <v>401</v>
      </c>
      <c r="Q77" s="26"/>
      <c r="R77" s="50"/>
      <c r="S77" s="50" t="s">
        <v>1135</v>
      </c>
      <c r="T77" s="51">
        <v>45236.489583333336</v>
      </c>
      <c r="U77" s="51">
        <v>45237.489583333336</v>
      </c>
      <c r="V77" s="52">
        <v>1020</v>
      </c>
      <c r="W77" s="50" t="s">
        <v>331</v>
      </c>
      <c r="X77" s="52">
        <v>0</v>
      </c>
      <c r="Y77" s="50" t="s">
        <v>332</v>
      </c>
      <c r="Z77" s="68">
        <v>0</v>
      </c>
      <c r="AA77" s="52">
        <v>1020</v>
      </c>
      <c r="AB77" s="50" t="s">
        <v>331</v>
      </c>
      <c r="AC77" s="52">
        <v>0</v>
      </c>
      <c r="AD77" s="50" t="s">
        <v>350</v>
      </c>
      <c r="AE77" s="53">
        <v>6</v>
      </c>
      <c r="AF77" s="50" t="s">
        <v>334</v>
      </c>
      <c r="AG77" s="71">
        <v>45237.740277777775</v>
      </c>
      <c r="AH77" s="26"/>
      <c r="AI77" s="26"/>
      <c r="AJ77" s="26"/>
      <c r="AK77" s="26"/>
      <c r="AL77" s="54" t="s">
        <v>335</v>
      </c>
      <c r="AM77" s="54" t="s">
        <v>335</v>
      </c>
      <c r="AN77" s="54" t="s">
        <v>335</v>
      </c>
      <c r="AO77" s="50"/>
      <c r="AP77" s="50"/>
      <c r="AQ77" s="50"/>
      <c r="AR77" s="50"/>
      <c r="AS77" s="50"/>
      <c r="AT77" s="50" t="s">
        <v>336</v>
      </c>
      <c r="AU77" s="26" t="s">
        <v>659</v>
      </c>
      <c r="AV77" s="26" t="s">
        <v>1133</v>
      </c>
      <c r="AW77" s="26" t="s">
        <v>1134</v>
      </c>
      <c r="AX77" s="26"/>
      <c r="AY77" s="50" t="s">
        <v>407</v>
      </c>
      <c r="AZ77" s="54" t="s">
        <v>408</v>
      </c>
      <c r="BA77" s="51">
        <v>45237.740277777775</v>
      </c>
      <c r="BB77" s="72">
        <v>15000</v>
      </c>
      <c r="BC77" s="72">
        <v>0</v>
      </c>
      <c r="BD77" s="69">
        <f t="shared" si="13"/>
        <v>15000</v>
      </c>
      <c r="BE77" s="72">
        <v>-3150</v>
      </c>
      <c r="BF77" s="72">
        <v>-9450</v>
      </c>
      <c r="BG77" s="69">
        <f t="shared" si="14"/>
        <v>-12600</v>
      </c>
      <c r="BH77" s="69">
        <f t="shared" si="15"/>
        <v>2400</v>
      </c>
      <c r="BI77" s="47"/>
      <c r="BJ77" s="70"/>
      <c r="BK77" s="70"/>
      <c r="BL77" s="51"/>
      <c r="BM77" s="51"/>
      <c r="BN77" s="26"/>
      <c r="BO77" s="26"/>
      <c r="BP77" s="26"/>
      <c r="BQ77" s="26"/>
      <c r="BR77" s="26"/>
      <c r="BS77" s="51"/>
      <c r="BT77" s="51"/>
      <c r="BU77" s="26"/>
      <c r="BV77" s="26"/>
      <c r="BW77" s="26"/>
      <c r="BX77" s="26"/>
      <c r="BY77" s="26"/>
      <c r="BZ77" s="26"/>
      <c r="CA77" s="26"/>
      <c r="CB77" s="26"/>
      <c r="CC77" s="55"/>
      <c r="CD77" s="56"/>
      <c r="CE77" s="48"/>
      <c r="CF77" s="53"/>
      <c r="CG77" s="53"/>
      <c r="CH77" s="53"/>
      <c r="CI77" s="53"/>
      <c r="CJ77" s="53"/>
      <c r="CK77" s="53"/>
      <c r="CL77" s="53"/>
      <c r="CM77" s="53"/>
      <c r="CN77" s="72">
        <v>0</v>
      </c>
      <c r="CO77" s="72">
        <v>0</v>
      </c>
      <c r="CP77" s="72">
        <v>0</v>
      </c>
      <c r="CQ77" s="72">
        <v>0</v>
      </c>
      <c r="CR77" s="69">
        <f t="shared" si="16"/>
        <v>15000</v>
      </c>
      <c r="CS77" s="69">
        <f t="shared" si="17"/>
        <v>0</v>
      </c>
      <c r="CT77" s="69">
        <f t="shared" si="18"/>
        <v>15000</v>
      </c>
      <c r="CU77" s="26" t="s">
        <v>340</v>
      </c>
      <c r="CV77" s="26"/>
      <c r="CW77" s="26"/>
      <c r="CX77" s="26"/>
      <c r="CY77" s="26"/>
      <c r="CZ77" s="26" t="s">
        <v>1136</v>
      </c>
      <c r="DA77" s="26" t="s">
        <v>718</v>
      </c>
      <c r="DB77" s="26" t="s">
        <v>1137</v>
      </c>
      <c r="DC77" s="47"/>
      <c r="DD77" s="47"/>
      <c r="DE77" s="47" t="s">
        <v>344</v>
      </c>
      <c r="DF77" s="47" t="s">
        <v>415</v>
      </c>
      <c r="DG77" s="47"/>
      <c r="DH77" s="47"/>
      <c r="DI77" s="47"/>
      <c r="DJ77" s="47"/>
      <c r="DK77" s="47"/>
      <c r="DL77" s="47"/>
      <c r="DM77" s="47"/>
      <c r="DN77" s="47" t="s">
        <v>346</v>
      </c>
      <c r="DO77" s="47"/>
      <c r="DP77" s="47"/>
      <c r="DQ77" s="69">
        <f t="shared" si="19"/>
        <v>-3150</v>
      </c>
      <c r="DR77" s="69">
        <f t="shared" si="20"/>
        <v>-9450</v>
      </c>
      <c r="DS77" s="69">
        <f t="shared" si="21"/>
        <v>-12600</v>
      </c>
      <c r="DT77" s="53"/>
      <c r="DU77" s="53"/>
      <c r="DV77" s="53"/>
      <c r="DW77" s="53"/>
      <c r="DX77" s="53"/>
      <c r="DY77" s="53"/>
      <c r="DZ77" s="53"/>
    </row>
    <row r="78" spans="1:130" s="49" customFormat="1" ht="45" customHeight="1" x14ac:dyDescent="0.2">
      <c r="A78" s="64"/>
      <c r="C78" s="50" t="s">
        <v>1138</v>
      </c>
      <c r="D78" s="50" t="s">
        <v>9</v>
      </c>
      <c r="E78" s="9" t="s">
        <v>1139</v>
      </c>
      <c r="F78" s="50" t="s">
        <v>38</v>
      </c>
      <c r="G78" s="50" t="s">
        <v>1008</v>
      </c>
      <c r="H78" s="50" t="str">
        <f t="shared" si="11"/>
        <v>CN</v>
      </c>
      <c r="I78" s="50" t="s">
        <v>839</v>
      </c>
      <c r="J78" s="50" t="str">
        <f t="shared" si="12"/>
        <v>MX</v>
      </c>
      <c r="K78" s="50" t="s">
        <v>1140</v>
      </c>
      <c r="L78" s="50" t="s">
        <v>1141</v>
      </c>
      <c r="M78" s="50" t="s">
        <v>724</v>
      </c>
      <c r="N78" s="50" t="s">
        <v>725</v>
      </c>
      <c r="O78" s="50" t="s">
        <v>1142</v>
      </c>
      <c r="P78" s="50" t="s">
        <v>572</v>
      </c>
      <c r="Q78" s="26"/>
      <c r="R78" s="50" t="s">
        <v>107</v>
      </c>
      <c r="S78" s="50" t="s">
        <v>1143</v>
      </c>
      <c r="T78" s="51">
        <v>45251</v>
      </c>
      <c r="U78" s="51">
        <v>45277</v>
      </c>
      <c r="V78" s="52">
        <v>1794</v>
      </c>
      <c r="W78" s="50" t="s">
        <v>331</v>
      </c>
      <c r="X78" s="52">
        <v>3.226</v>
      </c>
      <c r="Y78" s="50" t="s">
        <v>332</v>
      </c>
      <c r="Z78" s="68">
        <v>0</v>
      </c>
      <c r="AA78" s="52">
        <v>3.226</v>
      </c>
      <c r="AB78" s="50" t="s">
        <v>332</v>
      </c>
      <c r="AC78" s="52">
        <v>0</v>
      </c>
      <c r="AD78" s="50" t="s">
        <v>350</v>
      </c>
      <c r="AE78" s="53">
        <v>5</v>
      </c>
      <c r="AF78" s="50" t="s">
        <v>334</v>
      </c>
      <c r="AG78" s="71">
        <v>45238.042361111111</v>
      </c>
      <c r="AH78" s="26"/>
      <c r="AI78" s="26"/>
      <c r="AJ78" s="26"/>
      <c r="AK78" s="26"/>
      <c r="AL78" s="54" t="s">
        <v>335</v>
      </c>
      <c r="AM78" s="54" t="s">
        <v>335</v>
      </c>
      <c r="AN78" s="54" t="s">
        <v>335</v>
      </c>
      <c r="AO78" s="50"/>
      <c r="AP78" s="50"/>
      <c r="AQ78" s="50"/>
      <c r="AR78" s="50"/>
      <c r="AS78" s="50"/>
      <c r="AT78" s="50" t="s">
        <v>336</v>
      </c>
      <c r="AU78" s="26" t="s">
        <v>379</v>
      </c>
      <c r="AV78" s="26" t="s">
        <v>724</v>
      </c>
      <c r="AW78" s="26" t="s">
        <v>725</v>
      </c>
      <c r="AX78" s="26"/>
      <c r="AY78" s="50" t="s">
        <v>425</v>
      </c>
      <c r="AZ78" s="54" t="s">
        <v>408</v>
      </c>
      <c r="BA78" s="51">
        <v>45238.042361111111</v>
      </c>
      <c r="BB78" s="72">
        <v>21939.35</v>
      </c>
      <c r="BC78" s="72">
        <v>0</v>
      </c>
      <c r="BD78" s="69">
        <f t="shared" si="13"/>
        <v>21939.35</v>
      </c>
      <c r="BE78" s="72">
        <v>-16173.71</v>
      </c>
      <c r="BF78" s="72">
        <v>0</v>
      </c>
      <c r="BG78" s="69">
        <f t="shared" si="14"/>
        <v>-16173.71</v>
      </c>
      <c r="BH78" s="69">
        <f t="shared" si="15"/>
        <v>5765.6399999999994</v>
      </c>
      <c r="BI78" s="47" t="s">
        <v>1144</v>
      </c>
      <c r="BJ78" s="70" t="s">
        <v>1008</v>
      </c>
      <c r="BK78" s="70" t="s">
        <v>839</v>
      </c>
      <c r="BL78" s="51">
        <v>45253</v>
      </c>
      <c r="BM78" s="51">
        <v>45277</v>
      </c>
      <c r="BN78" s="26" t="s">
        <v>1145</v>
      </c>
      <c r="BO78" s="26" t="s">
        <v>1146</v>
      </c>
      <c r="BP78" s="26" t="s">
        <v>1147</v>
      </c>
      <c r="BQ78" s="26" t="s">
        <v>1008</v>
      </c>
      <c r="BR78" s="26" t="s">
        <v>839</v>
      </c>
      <c r="BS78" s="51">
        <v>45253</v>
      </c>
      <c r="BT78" s="51">
        <v>45277</v>
      </c>
      <c r="BU78" s="26"/>
      <c r="BV78" s="26"/>
      <c r="BW78" s="26" t="s">
        <v>359</v>
      </c>
      <c r="BX78" s="26" t="s">
        <v>360</v>
      </c>
      <c r="BY78" s="26"/>
      <c r="BZ78" s="26"/>
      <c r="CA78" s="26" t="s">
        <v>430</v>
      </c>
      <c r="CB78" s="26" t="s">
        <v>431</v>
      </c>
      <c r="CC78" s="55"/>
      <c r="CD78" s="56"/>
      <c r="CE78" s="48"/>
      <c r="CF78" s="53"/>
      <c r="CG78" s="53"/>
      <c r="CH78" s="53"/>
      <c r="CI78" s="53"/>
      <c r="CJ78" s="53"/>
      <c r="CK78" s="53"/>
      <c r="CL78" s="53"/>
      <c r="CM78" s="53"/>
      <c r="CN78" s="72">
        <v>0</v>
      </c>
      <c r="CO78" s="72">
        <v>0</v>
      </c>
      <c r="CP78" s="72">
        <v>0</v>
      </c>
      <c r="CQ78" s="72">
        <v>0</v>
      </c>
      <c r="CR78" s="69">
        <f t="shared" si="16"/>
        <v>21939.35</v>
      </c>
      <c r="CS78" s="69">
        <f t="shared" si="17"/>
        <v>0</v>
      </c>
      <c r="CT78" s="69">
        <f t="shared" si="18"/>
        <v>21939.35</v>
      </c>
      <c r="CU78" s="26" t="s">
        <v>340</v>
      </c>
      <c r="CV78" s="26"/>
      <c r="CW78" s="26" t="s">
        <v>1148</v>
      </c>
      <c r="CX78" s="26" t="s">
        <v>992</v>
      </c>
      <c r="CY78" s="26" t="s">
        <v>1149</v>
      </c>
      <c r="CZ78" s="26" t="s">
        <v>735</v>
      </c>
      <c r="DA78" s="26" t="s">
        <v>736</v>
      </c>
      <c r="DB78" s="26" t="s">
        <v>737</v>
      </c>
      <c r="DC78" s="47" t="s">
        <v>934</v>
      </c>
      <c r="DD78" s="47"/>
      <c r="DE78" s="47" t="s">
        <v>344</v>
      </c>
      <c r="DF78" s="47" t="s">
        <v>395</v>
      </c>
      <c r="DG78" s="47"/>
      <c r="DH78" s="47"/>
      <c r="DI78" s="47"/>
      <c r="DJ78" s="47"/>
      <c r="DK78" s="47"/>
      <c r="DL78" s="47"/>
      <c r="DM78" s="47"/>
      <c r="DN78" s="47" t="s">
        <v>346</v>
      </c>
      <c r="DO78" s="47"/>
      <c r="DP78" s="47"/>
      <c r="DQ78" s="69">
        <f t="shared" si="19"/>
        <v>-16173.71</v>
      </c>
      <c r="DR78" s="69">
        <f t="shared" si="20"/>
        <v>0</v>
      </c>
      <c r="DS78" s="69">
        <f t="shared" si="21"/>
        <v>-16173.71</v>
      </c>
      <c r="DT78" s="53"/>
      <c r="DU78" s="53"/>
      <c r="DV78" s="53"/>
      <c r="DW78" s="53"/>
      <c r="DX78" s="53"/>
      <c r="DY78" s="53"/>
      <c r="DZ78" s="53"/>
    </row>
    <row r="79" spans="1:130" s="49" customFormat="1" ht="90" customHeight="1" x14ac:dyDescent="0.2">
      <c r="A79" s="64"/>
      <c r="C79" s="50" t="s">
        <v>1150</v>
      </c>
      <c r="D79" s="50" t="s">
        <v>7</v>
      </c>
      <c r="E79" s="9" t="s">
        <v>1151</v>
      </c>
      <c r="F79" s="50" t="s">
        <v>40</v>
      </c>
      <c r="G79" s="50" t="s">
        <v>1070</v>
      </c>
      <c r="H79" s="50" t="str">
        <f t="shared" si="11"/>
        <v>DE</v>
      </c>
      <c r="I79" s="50" t="s">
        <v>537</v>
      </c>
      <c r="J79" s="50" t="str">
        <f t="shared" si="12"/>
        <v>MX</v>
      </c>
      <c r="K79" s="50" t="s">
        <v>605</v>
      </c>
      <c r="L79" s="50" t="s">
        <v>606</v>
      </c>
      <c r="M79" s="50" t="s">
        <v>607</v>
      </c>
      <c r="N79" s="50" t="s">
        <v>608</v>
      </c>
      <c r="O79" s="50" t="s">
        <v>1152</v>
      </c>
      <c r="P79" s="50" t="s">
        <v>377</v>
      </c>
      <c r="Q79" s="26"/>
      <c r="R79" s="50" t="s">
        <v>107</v>
      </c>
      <c r="S79" s="50"/>
      <c r="T79" s="51">
        <v>45241.593055555553</v>
      </c>
      <c r="U79" s="51">
        <v>45245.59375</v>
      </c>
      <c r="V79" s="52">
        <v>390.5</v>
      </c>
      <c r="W79" s="50" t="s">
        <v>331</v>
      </c>
      <c r="X79" s="52">
        <v>0</v>
      </c>
      <c r="Y79" s="50" t="s">
        <v>332</v>
      </c>
      <c r="Z79" s="68">
        <v>0</v>
      </c>
      <c r="AA79" s="52">
        <v>390.5</v>
      </c>
      <c r="AB79" s="50" t="s">
        <v>331</v>
      </c>
      <c r="AC79" s="52">
        <v>0</v>
      </c>
      <c r="AD79" s="50" t="s">
        <v>350</v>
      </c>
      <c r="AE79" s="53">
        <v>3</v>
      </c>
      <c r="AF79" s="50" t="s">
        <v>334</v>
      </c>
      <c r="AG79" s="71">
        <v>45238.634722222225</v>
      </c>
      <c r="AH79" s="26"/>
      <c r="AI79" s="26"/>
      <c r="AJ79" s="26"/>
      <c r="AK79" s="26"/>
      <c r="AL79" s="54" t="s">
        <v>335</v>
      </c>
      <c r="AM79" s="54" t="s">
        <v>335</v>
      </c>
      <c r="AN79" s="54" t="s">
        <v>335</v>
      </c>
      <c r="AO79" s="50"/>
      <c r="AP79" s="50"/>
      <c r="AQ79" s="50"/>
      <c r="AR79" s="50"/>
      <c r="AS79" s="50"/>
      <c r="AT79" s="50" t="s">
        <v>336</v>
      </c>
      <c r="AU79" s="26" t="s">
        <v>612</v>
      </c>
      <c r="AV79" s="26" t="s">
        <v>607</v>
      </c>
      <c r="AW79" s="26" t="s">
        <v>608</v>
      </c>
      <c r="AX79" s="26"/>
      <c r="AY79" s="50" t="s">
        <v>407</v>
      </c>
      <c r="AZ79" s="54" t="s">
        <v>380</v>
      </c>
      <c r="BA79" s="51">
        <v>45238.634722222225</v>
      </c>
      <c r="BB79" s="72">
        <v>30546.26</v>
      </c>
      <c r="BC79" s="72">
        <v>0</v>
      </c>
      <c r="BD79" s="69">
        <f t="shared" si="13"/>
        <v>30546.26</v>
      </c>
      <c r="BE79" s="72">
        <v>-27481.14</v>
      </c>
      <c r="BF79" s="72">
        <v>0</v>
      </c>
      <c r="BG79" s="69">
        <f t="shared" si="14"/>
        <v>-27481.14</v>
      </c>
      <c r="BH79" s="69">
        <f t="shared" si="15"/>
        <v>3065.119999999999</v>
      </c>
      <c r="BI79" s="47" t="s">
        <v>1153</v>
      </c>
      <c r="BJ79" s="70" t="s">
        <v>536</v>
      </c>
      <c r="BK79" s="70" t="s">
        <v>537</v>
      </c>
      <c r="BL79" s="51">
        <v>45241.666666666664</v>
      </c>
      <c r="BM79" s="51">
        <v>45245.177083333336</v>
      </c>
      <c r="BN79" s="26" t="s">
        <v>1154</v>
      </c>
      <c r="BO79" s="26"/>
      <c r="BP79" s="26" t="s">
        <v>545</v>
      </c>
      <c r="BQ79" s="26" t="s">
        <v>536</v>
      </c>
      <c r="BR79" s="26" t="s">
        <v>537</v>
      </c>
      <c r="BS79" s="51">
        <v>45241.666666666664</v>
      </c>
      <c r="BT79" s="51">
        <v>45245.177083333336</v>
      </c>
      <c r="BU79" s="26" t="s">
        <v>361</v>
      </c>
      <c r="BV79" s="26" t="s">
        <v>362</v>
      </c>
      <c r="BW79" s="26" t="s">
        <v>359</v>
      </c>
      <c r="BX79" s="26" t="s">
        <v>360</v>
      </c>
      <c r="BY79" s="26"/>
      <c r="BZ79" s="26"/>
      <c r="CA79" s="26" t="s">
        <v>546</v>
      </c>
      <c r="CB79" s="26" t="s">
        <v>547</v>
      </c>
      <c r="CC79" s="55"/>
      <c r="CD79" s="56"/>
      <c r="CE79" s="48"/>
      <c r="CF79" s="53"/>
      <c r="CG79" s="53"/>
      <c r="CH79" s="53"/>
      <c r="CI79" s="53"/>
      <c r="CJ79" s="53"/>
      <c r="CK79" s="53"/>
      <c r="CL79" s="53"/>
      <c r="CM79" s="53"/>
      <c r="CN79" s="72">
        <v>0</v>
      </c>
      <c r="CO79" s="72">
        <v>0</v>
      </c>
      <c r="CP79" s="72">
        <v>0</v>
      </c>
      <c r="CQ79" s="72">
        <v>0</v>
      </c>
      <c r="CR79" s="69">
        <f t="shared" si="16"/>
        <v>30546.26</v>
      </c>
      <c r="CS79" s="69">
        <f t="shared" si="17"/>
        <v>0</v>
      </c>
      <c r="CT79" s="69">
        <f t="shared" si="18"/>
        <v>30546.26</v>
      </c>
      <c r="CU79" s="26" t="s">
        <v>340</v>
      </c>
      <c r="CV79" s="26"/>
      <c r="CW79" s="26" t="s">
        <v>616</v>
      </c>
      <c r="CX79" s="26" t="s">
        <v>617</v>
      </c>
      <c r="CY79" s="26" t="s">
        <v>618</v>
      </c>
      <c r="CZ79" s="26" t="s">
        <v>619</v>
      </c>
      <c r="DA79" s="26" t="s">
        <v>620</v>
      </c>
      <c r="DB79" s="26" t="s">
        <v>621</v>
      </c>
      <c r="DC79" s="47" t="s">
        <v>1047</v>
      </c>
      <c r="DD79" s="47" t="s">
        <v>845</v>
      </c>
      <c r="DE79" s="47" t="s">
        <v>344</v>
      </c>
      <c r="DF79" s="47" t="s">
        <v>395</v>
      </c>
      <c r="DG79" s="47"/>
      <c r="DH79" s="47"/>
      <c r="DI79" s="47" t="s">
        <v>361</v>
      </c>
      <c r="DJ79" s="47" t="s">
        <v>362</v>
      </c>
      <c r="DK79" s="47"/>
      <c r="DL79" s="47"/>
      <c r="DM79" s="47"/>
      <c r="DN79" s="47" t="s">
        <v>346</v>
      </c>
      <c r="DO79" s="47"/>
      <c r="DP79" s="47"/>
      <c r="DQ79" s="69">
        <f t="shared" si="19"/>
        <v>-27481.14</v>
      </c>
      <c r="DR79" s="69">
        <f t="shared" si="20"/>
        <v>0</v>
      </c>
      <c r="DS79" s="69">
        <f t="shared" si="21"/>
        <v>-27481.14</v>
      </c>
      <c r="DT79" s="53"/>
      <c r="DU79" s="53"/>
      <c r="DV79" s="53"/>
      <c r="DW79" s="53"/>
      <c r="DX79" s="53"/>
      <c r="DY79" s="53"/>
      <c r="DZ79" s="53"/>
    </row>
    <row r="80" spans="1:130" s="49" customFormat="1" ht="45" customHeight="1" x14ac:dyDescent="0.2">
      <c r="A80" s="64"/>
      <c r="C80" s="50" t="s">
        <v>1155</v>
      </c>
      <c r="D80" s="50" t="s">
        <v>7</v>
      </c>
      <c r="E80" s="9" t="s">
        <v>1156</v>
      </c>
      <c r="F80" s="50" t="s">
        <v>40</v>
      </c>
      <c r="G80" s="50" t="s">
        <v>1157</v>
      </c>
      <c r="H80" s="50" t="str">
        <f t="shared" ref="H80:H111" si="22">MID(G80,1,2)</f>
        <v>PL</v>
      </c>
      <c r="I80" s="50" t="s">
        <v>700</v>
      </c>
      <c r="J80" s="50" t="str">
        <f t="shared" ref="J80:J111" si="23">MID(I80,1,2)</f>
        <v>MX</v>
      </c>
      <c r="K80" s="50" t="s">
        <v>1158</v>
      </c>
      <c r="L80" s="50" t="s">
        <v>1159</v>
      </c>
      <c r="M80" s="50" t="s">
        <v>724</v>
      </c>
      <c r="N80" s="50" t="s">
        <v>725</v>
      </c>
      <c r="O80" s="50" t="s">
        <v>1160</v>
      </c>
      <c r="P80" s="50" t="s">
        <v>377</v>
      </c>
      <c r="Q80" s="26"/>
      <c r="R80" s="50" t="s">
        <v>107</v>
      </c>
      <c r="S80" s="50"/>
      <c r="T80" s="51">
        <v>45246.720138888886</v>
      </c>
      <c r="U80" s="51">
        <v>45251.720138888886</v>
      </c>
      <c r="V80" s="52">
        <v>325</v>
      </c>
      <c r="W80" s="50" t="s">
        <v>331</v>
      </c>
      <c r="X80" s="52">
        <v>0.33600000000000002</v>
      </c>
      <c r="Y80" s="50" t="s">
        <v>332</v>
      </c>
      <c r="Z80" s="68">
        <v>0</v>
      </c>
      <c r="AA80" s="52">
        <v>325</v>
      </c>
      <c r="AB80" s="50" t="s">
        <v>331</v>
      </c>
      <c r="AC80" s="52">
        <v>0</v>
      </c>
      <c r="AD80" s="50" t="s">
        <v>350</v>
      </c>
      <c r="AE80" s="53">
        <v>1</v>
      </c>
      <c r="AF80" s="50" t="s">
        <v>334</v>
      </c>
      <c r="AG80" s="71">
        <v>45238.936805555553</v>
      </c>
      <c r="AH80" s="26"/>
      <c r="AI80" s="26"/>
      <c r="AJ80" s="26"/>
      <c r="AK80" s="26"/>
      <c r="AL80" s="54" t="s">
        <v>335</v>
      </c>
      <c r="AM80" s="54" t="s">
        <v>335</v>
      </c>
      <c r="AN80" s="54" t="s">
        <v>335</v>
      </c>
      <c r="AO80" s="50"/>
      <c r="AP80" s="50"/>
      <c r="AQ80" s="50"/>
      <c r="AR80" s="50"/>
      <c r="AS80" s="50"/>
      <c r="AT80" s="50" t="s">
        <v>336</v>
      </c>
      <c r="AU80" s="26" t="s">
        <v>612</v>
      </c>
      <c r="AV80" s="26" t="s">
        <v>724</v>
      </c>
      <c r="AW80" s="26" t="s">
        <v>725</v>
      </c>
      <c r="AX80" s="26"/>
      <c r="AY80" s="50" t="s">
        <v>425</v>
      </c>
      <c r="AZ80" s="54" t="s">
        <v>408</v>
      </c>
      <c r="BA80" s="51">
        <v>45238.936805555553</v>
      </c>
      <c r="BB80" s="72">
        <v>37828</v>
      </c>
      <c r="BC80" s="72">
        <v>0</v>
      </c>
      <c r="BD80" s="69">
        <f t="shared" ref="BD80:BD111" si="24">BB80+BC80</f>
        <v>37828</v>
      </c>
      <c r="BE80" s="72">
        <v>-27013.64</v>
      </c>
      <c r="BF80" s="72">
        <v>-4200</v>
      </c>
      <c r="BG80" s="69">
        <f t="shared" ref="BG80:BG111" si="25">BE80+BF80</f>
        <v>-31213.64</v>
      </c>
      <c r="BH80" s="69">
        <f t="shared" ref="BH80:BH111" si="26">CT80+DS80</f>
        <v>6614.3600000000006</v>
      </c>
      <c r="BI80" s="47" t="s">
        <v>1161</v>
      </c>
      <c r="BJ80" s="70" t="s">
        <v>1157</v>
      </c>
      <c r="BK80" s="70" t="s">
        <v>700</v>
      </c>
      <c r="BL80" s="51">
        <v>45246.720138888886</v>
      </c>
      <c r="BM80" s="51">
        <v>45251.720138888886</v>
      </c>
      <c r="BN80" s="26" t="s">
        <v>1162</v>
      </c>
      <c r="BO80" s="26"/>
      <c r="BP80" s="26" t="s">
        <v>1163</v>
      </c>
      <c r="BQ80" s="26" t="s">
        <v>1157</v>
      </c>
      <c r="BR80" s="26" t="s">
        <v>700</v>
      </c>
      <c r="BS80" s="51">
        <v>45246.720138888886</v>
      </c>
      <c r="BT80" s="51">
        <v>45251.720138888886</v>
      </c>
      <c r="BU80" s="26" t="s">
        <v>1164</v>
      </c>
      <c r="BV80" s="26" t="s">
        <v>1165</v>
      </c>
      <c r="BW80" s="26" t="s">
        <v>359</v>
      </c>
      <c r="BX80" s="26" t="s">
        <v>360</v>
      </c>
      <c r="BY80" s="26"/>
      <c r="BZ80" s="26"/>
      <c r="CA80" s="26" t="s">
        <v>772</v>
      </c>
      <c r="CB80" s="26" t="s">
        <v>773</v>
      </c>
      <c r="CC80" s="55"/>
      <c r="CD80" s="56"/>
      <c r="CE80" s="48"/>
      <c r="CF80" s="53"/>
      <c r="CG80" s="53"/>
      <c r="CH80" s="53"/>
      <c r="CI80" s="53"/>
      <c r="CJ80" s="53"/>
      <c r="CK80" s="53"/>
      <c r="CL80" s="53"/>
      <c r="CM80" s="53"/>
      <c r="CN80" s="72">
        <v>0</v>
      </c>
      <c r="CO80" s="72">
        <v>0</v>
      </c>
      <c r="CP80" s="72">
        <v>0</v>
      </c>
      <c r="CQ80" s="72">
        <v>0</v>
      </c>
      <c r="CR80" s="69">
        <f t="shared" ref="CR80:CR111" si="27">CN80+BB80</f>
        <v>37828</v>
      </c>
      <c r="CS80" s="69">
        <f t="shared" ref="CS80:CS111" si="28">CO80+BC80</f>
        <v>0</v>
      </c>
      <c r="CT80" s="69">
        <f t="shared" ref="CT80:CT111" si="29">CR80+CS80</f>
        <v>37828</v>
      </c>
      <c r="CU80" s="26" t="s">
        <v>340</v>
      </c>
      <c r="CV80" s="26"/>
      <c r="CW80" s="26" t="s">
        <v>1166</v>
      </c>
      <c r="CX80" s="26" t="s">
        <v>1167</v>
      </c>
      <c r="CY80" s="26" t="s">
        <v>1168</v>
      </c>
      <c r="CZ80" s="26" t="s">
        <v>735</v>
      </c>
      <c r="DA80" s="26" t="s">
        <v>736</v>
      </c>
      <c r="DB80" s="26" t="s">
        <v>737</v>
      </c>
      <c r="DC80" s="47" t="s">
        <v>1169</v>
      </c>
      <c r="DD80" s="47"/>
      <c r="DE80" s="47" t="s">
        <v>344</v>
      </c>
      <c r="DF80" s="47" t="s">
        <v>395</v>
      </c>
      <c r="DG80" s="47"/>
      <c r="DH80" s="47"/>
      <c r="DI80" s="47" t="s">
        <v>361</v>
      </c>
      <c r="DJ80" s="47" t="s">
        <v>362</v>
      </c>
      <c r="DK80" s="47"/>
      <c r="DL80" s="47"/>
      <c r="DM80" s="47"/>
      <c r="DN80" s="47" t="s">
        <v>346</v>
      </c>
      <c r="DO80" s="47"/>
      <c r="DP80" s="47"/>
      <c r="DQ80" s="69">
        <f t="shared" ref="DQ80:DQ111" si="30">CP80+BE80</f>
        <v>-27013.64</v>
      </c>
      <c r="DR80" s="69">
        <f t="shared" ref="DR80:DR111" si="31">CQ80+BF80</f>
        <v>-4200</v>
      </c>
      <c r="DS80" s="69">
        <f t="shared" ref="DS80:DS111" si="32">DQ80+DR80</f>
        <v>-31213.64</v>
      </c>
      <c r="DT80" s="53"/>
      <c r="DU80" s="53"/>
      <c r="DV80" s="53"/>
      <c r="DW80" s="53"/>
      <c r="DX80" s="53"/>
      <c r="DY80" s="53"/>
      <c r="DZ80" s="53"/>
    </row>
    <row r="81" spans="1:130" s="49" customFormat="1" ht="56.25" customHeight="1" x14ac:dyDescent="0.2">
      <c r="A81" s="64"/>
      <c r="C81" s="50" t="s">
        <v>1170</v>
      </c>
      <c r="D81" s="50" t="s">
        <v>9</v>
      </c>
      <c r="E81" s="9" t="s">
        <v>1171</v>
      </c>
      <c r="F81" s="50" t="s">
        <v>38</v>
      </c>
      <c r="G81" s="50" t="s">
        <v>1008</v>
      </c>
      <c r="H81" s="50" t="str">
        <f t="shared" si="22"/>
        <v>CN</v>
      </c>
      <c r="I81" s="50" t="s">
        <v>357</v>
      </c>
      <c r="J81" s="50" t="str">
        <f t="shared" si="23"/>
        <v>MX</v>
      </c>
      <c r="K81" s="50" t="s">
        <v>1009</v>
      </c>
      <c r="L81" s="50" t="s">
        <v>1010</v>
      </c>
      <c r="M81" s="50" t="s">
        <v>703</v>
      </c>
      <c r="N81" s="50" t="s">
        <v>704</v>
      </c>
      <c r="O81" s="50" t="s">
        <v>1172</v>
      </c>
      <c r="P81" s="50" t="s">
        <v>377</v>
      </c>
      <c r="Q81" s="26"/>
      <c r="R81" s="50" t="s">
        <v>107</v>
      </c>
      <c r="S81" s="50" t="s">
        <v>1173</v>
      </c>
      <c r="T81" s="51">
        <v>45253</v>
      </c>
      <c r="U81" s="51">
        <v>45278</v>
      </c>
      <c r="V81" s="52">
        <v>1748.96</v>
      </c>
      <c r="W81" s="50" t="s">
        <v>331</v>
      </c>
      <c r="X81" s="52">
        <v>3.1749999999999998</v>
      </c>
      <c r="Y81" s="50" t="s">
        <v>332</v>
      </c>
      <c r="Z81" s="68">
        <v>0</v>
      </c>
      <c r="AA81" s="52">
        <v>3.1749999999999998</v>
      </c>
      <c r="AB81" s="50" t="s">
        <v>332</v>
      </c>
      <c r="AC81" s="52">
        <v>0</v>
      </c>
      <c r="AD81" s="50" t="s">
        <v>350</v>
      </c>
      <c r="AE81" s="53">
        <v>4</v>
      </c>
      <c r="AF81" s="50" t="s">
        <v>334</v>
      </c>
      <c r="AG81" s="71">
        <v>45239.789583333331</v>
      </c>
      <c r="AH81" s="26"/>
      <c r="AI81" s="26"/>
      <c r="AJ81" s="26"/>
      <c r="AK81" s="26"/>
      <c r="AL81" s="54" t="s">
        <v>335</v>
      </c>
      <c r="AM81" s="54" t="s">
        <v>335</v>
      </c>
      <c r="AN81" s="54" t="s">
        <v>335</v>
      </c>
      <c r="AO81" s="50"/>
      <c r="AP81" s="50"/>
      <c r="AQ81" s="50"/>
      <c r="AR81" s="50"/>
      <c r="AS81" s="50"/>
      <c r="AT81" s="50" t="s">
        <v>336</v>
      </c>
      <c r="AU81" s="26" t="s">
        <v>379</v>
      </c>
      <c r="AV81" s="26" t="s">
        <v>703</v>
      </c>
      <c r="AW81" s="26" t="s">
        <v>704</v>
      </c>
      <c r="AX81" s="26"/>
      <c r="AY81" s="50" t="s">
        <v>425</v>
      </c>
      <c r="AZ81" s="54" t="s">
        <v>408</v>
      </c>
      <c r="BA81" s="51">
        <v>45239.789583333331</v>
      </c>
      <c r="BB81" s="72">
        <v>18359.75</v>
      </c>
      <c r="BC81" s="72">
        <v>0</v>
      </c>
      <c r="BD81" s="69">
        <f t="shared" si="24"/>
        <v>18359.75</v>
      </c>
      <c r="BE81" s="72">
        <v>-11778.96</v>
      </c>
      <c r="BF81" s="72">
        <v>0</v>
      </c>
      <c r="BG81" s="69">
        <f t="shared" si="25"/>
        <v>-11778.96</v>
      </c>
      <c r="BH81" s="69">
        <f t="shared" si="26"/>
        <v>6580.7900000000009</v>
      </c>
      <c r="BI81" s="47" t="s">
        <v>1174</v>
      </c>
      <c r="BJ81" s="70" t="s">
        <v>1008</v>
      </c>
      <c r="BK81" s="70" t="s">
        <v>357</v>
      </c>
      <c r="BL81" s="51">
        <v>45253</v>
      </c>
      <c r="BM81" s="51">
        <v>45278</v>
      </c>
      <c r="BN81" s="26" t="s">
        <v>1175</v>
      </c>
      <c r="BO81" s="26" t="s">
        <v>1146</v>
      </c>
      <c r="BP81" s="26" t="s">
        <v>1147</v>
      </c>
      <c r="BQ81" s="26" t="s">
        <v>1008</v>
      </c>
      <c r="BR81" s="26" t="s">
        <v>357</v>
      </c>
      <c r="BS81" s="51">
        <v>45253</v>
      </c>
      <c r="BT81" s="51">
        <v>45278</v>
      </c>
      <c r="BU81" s="26"/>
      <c r="BV81" s="26"/>
      <c r="BW81" s="26" t="s">
        <v>359</v>
      </c>
      <c r="BX81" s="26" t="s">
        <v>360</v>
      </c>
      <c r="BY81" s="26"/>
      <c r="BZ81" s="26"/>
      <c r="CA81" s="26" t="s">
        <v>430</v>
      </c>
      <c r="CB81" s="26" t="s">
        <v>431</v>
      </c>
      <c r="CC81" s="55"/>
      <c r="CD81" s="56"/>
      <c r="CE81" s="48"/>
      <c r="CF81" s="53"/>
      <c r="CG81" s="53"/>
      <c r="CH81" s="53"/>
      <c r="CI81" s="53"/>
      <c r="CJ81" s="53"/>
      <c r="CK81" s="53"/>
      <c r="CL81" s="53"/>
      <c r="CM81" s="53"/>
      <c r="CN81" s="72">
        <v>0</v>
      </c>
      <c r="CO81" s="72">
        <v>0</v>
      </c>
      <c r="CP81" s="72">
        <v>0</v>
      </c>
      <c r="CQ81" s="72">
        <v>0</v>
      </c>
      <c r="CR81" s="69">
        <f t="shared" si="27"/>
        <v>18359.75</v>
      </c>
      <c r="CS81" s="69">
        <f t="shared" si="28"/>
        <v>0</v>
      </c>
      <c r="CT81" s="69">
        <f t="shared" si="29"/>
        <v>18359.75</v>
      </c>
      <c r="CU81" s="26" t="s">
        <v>340</v>
      </c>
      <c r="CV81" s="26"/>
      <c r="CW81" s="26" t="s">
        <v>1014</v>
      </c>
      <c r="CX81" s="26" t="s">
        <v>1015</v>
      </c>
      <c r="CY81" s="26" t="s">
        <v>993</v>
      </c>
      <c r="CZ81" s="26" t="s">
        <v>717</v>
      </c>
      <c r="DA81" s="26" t="s">
        <v>718</v>
      </c>
      <c r="DB81" s="26" t="s">
        <v>719</v>
      </c>
      <c r="DC81" s="47" t="s">
        <v>934</v>
      </c>
      <c r="DD81" s="47" t="s">
        <v>1176</v>
      </c>
      <c r="DE81" s="47" t="s">
        <v>344</v>
      </c>
      <c r="DF81" s="47" t="s">
        <v>395</v>
      </c>
      <c r="DG81" s="47"/>
      <c r="DH81" s="47"/>
      <c r="DI81" s="47"/>
      <c r="DJ81" s="47"/>
      <c r="DK81" s="47"/>
      <c r="DL81" s="47"/>
      <c r="DM81" s="47"/>
      <c r="DN81" s="47" t="s">
        <v>346</v>
      </c>
      <c r="DO81" s="47"/>
      <c r="DP81" s="47"/>
      <c r="DQ81" s="69">
        <f t="shared" si="30"/>
        <v>-11778.96</v>
      </c>
      <c r="DR81" s="69">
        <f t="shared" si="31"/>
        <v>0</v>
      </c>
      <c r="DS81" s="69">
        <f t="shared" si="32"/>
        <v>-11778.96</v>
      </c>
      <c r="DT81" s="53"/>
      <c r="DU81" s="53"/>
      <c r="DV81" s="53"/>
      <c r="DW81" s="53"/>
      <c r="DX81" s="53"/>
      <c r="DY81" s="53"/>
      <c r="DZ81" s="53"/>
    </row>
    <row r="82" spans="1:130" s="49" customFormat="1" ht="11.25" customHeight="1" x14ac:dyDescent="0.2">
      <c r="A82" s="64"/>
      <c r="C82" s="50" t="s">
        <v>1177</v>
      </c>
      <c r="D82" s="50" t="s">
        <v>7</v>
      </c>
      <c r="E82" s="9"/>
      <c r="F82" s="50" t="s">
        <v>50</v>
      </c>
      <c r="G82" s="50" t="s">
        <v>1178</v>
      </c>
      <c r="H82" s="50" t="str">
        <f t="shared" si="22"/>
        <v>MX</v>
      </c>
      <c r="I82" s="50" t="s">
        <v>537</v>
      </c>
      <c r="J82" s="50" t="str">
        <f t="shared" si="23"/>
        <v>MX</v>
      </c>
      <c r="K82" s="50" t="s">
        <v>359</v>
      </c>
      <c r="L82" s="50" t="s">
        <v>360</v>
      </c>
      <c r="M82" s="50" t="s">
        <v>741</v>
      </c>
      <c r="N82" s="50" t="s">
        <v>742</v>
      </c>
      <c r="O82" s="50" t="s">
        <v>1179</v>
      </c>
      <c r="P82" s="50" t="s">
        <v>401</v>
      </c>
      <c r="Q82" s="26"/>
      <c r="R82" s="50"/>
      <c r="S82" s="50" t="s">
        <v>1180</v>
      </c>
      <c r="T82" s="51">
        <v>45236.033333333333</v>
      </c>
      <c r="U82" s="51">
        <v>45237.083333333336</v>
      </c>
      <c r="V82" s="52">
        <v>28</v>
      </c>
      <c r="W82" s="50" t="s">
        <v>331</v>
      </c>
      <c r="X82" s="52">
        <v>0</v>
      </c>
      <c r="Y82" s="50" t="s">
        <v>332</v>
      </c>
      <c r="Z82" s="68">
        <v>0</v>
      </c>
      <c r="AA82" s="52">
        <v>28</v>
      </c>
      <c r="AB82" s="50" t="s">
        <v>331</v>
      </c>
      <c r="AC82" s="52">
        <v>0</v>
      </c>
      <c r="AD82" s="50" t="s">
        <v>350</v>
      </c>
      <c r="AE82" s="53">
        <v>4</v>
      </c>
      <c r="AF82" s="50" t="s">
        <v>333</v>
      </c>
      <c r="AG82" s="71">
        <v>45240.283333333333</v>
      </c>
      <c r="AH82" s="26"/>
      <c r="AI82" s="26"/>
      <c r="AJ82" s="26"/>
      <c r="AK82" s="26"/>
      <c r="AL82" s="54" t="s">
        <v>335</v>
      </c>
      <c r="AM82" s="54" t="s">
        <v>335</v>
      </c>
      <c r="AN82" s="54" t="s">
        <v>335</v>
      </c>
      <c r="AO82" s="50"/>
      <c r="AP82" s="50"/>
      <c r="AQ82" s="50"/>
      <c r="AR82" s="50"/>
      <c r="AS82" s="50"/>
      <c r="AT82" s="50" t="s">
        <v>336</v>
      </c>
      <c r="AU82" s="26" t="s">
        <v>1077</v>
      </c>
      <c r="AV82" s="26" t="s">
        <v>670</v>
      </c>
      <c r="AW82" s="26" t="s">
        <v>671</v>
      </c>
      <c r="AX82" s="26"/>
      <c r="AY82" s="50" t="s">
        <v>613</v>
      </c>
      <c r="AZ82" s="54" t="s">
        <v>408</v>
      </c>
      <c r="BA82" s="51">
        <v>45240.283333333333</v>
      </c>
      <c r="BB82" s="72">
        <v>43944.05</v>
      </c>
      <c r="BC82" s="72">
        <v>0</v>
      </c>
      <c r="BD82" s="69">
        <f t="shared" si="24"/>
        <v>43944.05</v>
      </c>
      <c r="BE82" s="72">
        <v>-29520.73</v>
      </c>
      <c r="BF82" s="72">
        <v>0</v>
      </c>
      <c r="BG82" s="69">
        <f t="shared" si="25"/>
        <v>-29520.73</v>
      </c>
      <c r="BH82" s="69">
        <f t="shared" si="26"/>
        <v>14423.320000000003</v>
      </c>
      <c r="BI82" s="47"/>
      <c r="BJ82" s="70"/>
      <c r="BK82" s="70"/>
      <c r="BL82" s="51"/>
      <c r="BM82" s="51"/>
      <c r="BN82" s="26"/>
      <c r="BO82" s="26"/>
      <c r="BP82" s="26"/>
      <c r="BQ82" s="26"/>
      <c r="BR82" s="26"/>
      <c r="BS82" s="51"/>
      <c r="BT82" s="51"/>
      <c r="BU82" s="26"/>
      <c r="BV82" s="26"/>
      <c r="BW82" s="26"/>
      <c r="BX82" s="26"/>
      <c r="BY82" s="26"/>
      <c r="BZ82" s="26"/>
      <c r="CA82" s="26"/>
      <c r="CB82" s="26"/>
      <c r="CC82" s="55"/>
      <c r="CD82" s="56"/>
      <c r="CE82" s="48"/>
      <c r="CF82" s="53"/>
      <c r="CG82" s="53"/>
      <c r="CH82" s="53"/>
      <c r="CI82" s="53"/>
      <c r="CJ82" s="53"/>
      <c r="CK82" s="53"/>
      <c r="CL82" s="53"/>
      <c r="CM82" s="53"/>
      <c r="CN82" s="72">
        <v>0</v>
      </c>
      <c r="CO82" s="72">
        <v>0</v>
      </c>
      <c r="CP82" s="72">
        <v>0</v>
      </c>
      <c r="CQ82" s="72">
        <v>0</v>
      </c>
      <c r="CR82" s="69">
        <f t="shared" si="27"/>
        <v>43944.05</v>
      </c>
      <c r="CS82" s="69">
        <f t="shared" si="28"/>
        <v>0</v>
      </c>
      <c r="CT82" s="69">
        <f t="shared" si="29"/>
        <v>43944.05</v>
      </c>
      <c r="CU82" s="26" t="s">
        <v>340</v>
      </c>
      <c r="CV82" s="26"/>
      <c r="CW82" s="26" t="s">
        <v>411</v>
      </c>
      <c r="CX82" s="26" t="s">
        <v>342</v>
      </c>
      <c r="CY82" s="26" t="s">
        <v>412</v>
      </c>
      <c r="CZ82" s="26" t="s">
        <v>735</v>
      </c>
      <c r="DA82" s="26" t="s">
        <v>736</v>
      </c>
      <c r="DB82" s="26" t="s">
        <v>755</v>
      </c>
      <c r="DC82" s="47"/>
      <c r="DD82" s="47"/>
      <c r="DE82" s="47" t="s">
        <v>344</v>
      </c>
      <c r="DF82" s="47" t="s">
        <v>415</v>
      </c>
      <c r="DG82" s="47"/>
      <c r="DH82" s="47"/>
      <c r="DI82" s="47"/>
      <c r="DJ82" s="47"/>
      <c r="DK82" s="47"/>
      <c r="DL82" s="47"/>
      <c r="DM82" s="47"/>
      <c r="DN82" s="47" t="s">
        <v>346</v>
      </c>
      <c r="DO82" s="47"/>
      <c r="DP82" s="47"/>
      <c r="DQ82" s="69">
        <f t="shared" si="30"/>
        <v>-29520.73</v>
      </c>
      <c r="DR82" s="69">
        <f t="shared" si="31"/>
        <v>0</v>
      </c>
      <c r="DS82" s="69">
        <f t="shared" si="32"/>
        <v>-29520.73</v>
      </c>
      <c r="DT82" s="53"/>
      <c r="DU82" s="53"/>
      <c r="DV82" s="53"/>
      <c r="DW82" s="53"/>
      <c r="DX82" s="53"/>
      <c r="DY82" s="53"/>
      <c r="DZ82" s="53"/>
    </row>
    <row r="83" spans="1:130" s="49" customFormat="1" ht="45" customHeight="1" x14ac:dyDescent="0.2">
      <c r="A83" s="64"/>
      <c r="C83" s="50" t="s">
        <v>1181</v>
      </c>
      <c r="D83" s="50" t="s">
        <v>7</v>
      </c>
      <c r="E83" s="9" t="s">
        <v>1182</v>
      </c>
      <c r="F83" s="50" t="s">
        <v>40</v>
      </c>
      <c r="G83" s="50" t="s">
        <v>536</v>
      </c>
      <c r="H83" s="50" t="str">
        <f t="shared" si="22"/>
        <v>DE</v>
      </c>
      <c r="I83" s="50" t="s">
        <v>839</v>
      </c>
      <c r="J83" s="50" t="str">
        <f t="shared" si="23"/>
        <v>MX</v>
      </c>
      <c r="K83" s="50" t="s">
        <v>1183</v>
      </c>
      <c r="L83" s="50" t="s">
        <v>1184</v>
      </c>
      <c r="M83" s="50" t="s">
        <v>724</v>
      </c>
      <c r="N83" s="50" t="s">
        <v>725</v>
      </c>
      <c r="O83" s="50" t="s">
        <v>1185</v>
      </c>
      <c r="P83" s="50" t="s">
        <v>377</v>
      </c>
      <c r="Q83" s="26"/>
      <c r="R83" s="50" t="s">
        <v>107</v>
      </c>
      <c r="S83" s="50"/>
      <c r="T83" s="51">
        <v>45246.720138888886</v>
      </c>
      <c r="U83" s="51">
        <v>45251.730555555558</v>
      </c>
      <c r="V83" s="52">
        <v>325</v>
      </c>
      <c r="W83" s="50" t="s">
        <v>331</v>
      </c>
      <c r="X83" s="52">
        <v>0</v>
      </c>
      <c r="Y83" s="50" t="s">
        <v>332</v>
      </c>
      <c r="Z83" s="68">
        <v>0</v>
      </c>
      <c r="AA83" s="52">
        <v>325</v>
      </c>
      <c r="AB83" s="50" t="s">
        <v>331</v>
      </c>
      <c r="AC83" s="52">
        <v>0</v>
      </c>
      <c r="AD83" s="50" t="s">
        <v>350</v>
      </c>
      <c r="AE83" s="53">
        <v>1</v>
      </c>
      <c r="AF83" s="50" t="s">
        <v>334</v>
      </c>
      <c r="AG83" s="71">
        <v>45240.707638888889</v>
      </c>
      <c r="AH83" s="26"/>
      <c r="AI83" s="26"/>
      <c r="AJ83" s="26"/>
      <c r="AK83" s="26"/>
      <c r="AL83" s="54" t="s">
        <v>335</v>
      </c>
      <c r="AM83" s="54" t="s">
        <v>335</v>
      </c>
      <c r="AN83" s="54" t="s">
        <v>335</v>
      </c>
      <c r="AO83" s="50"/>
      <c r="AP83" s="50"/>
      <c r="AQ83" s="50"/>
      <c r="AR83" s="50"/>
      <c r="AS83" s="50"/>
      <c r="AT83" s="50" t="s">
        <v>336</v>
      </c>
      <c r="AU83" s="26" t="s">
        <v>542</v>
      </c>
      <c r="AV83" s="26" t="s">
        <v>724</v>
      </c>
      <c r="AW83" s="26" t="s">
        <v>725</v>
      </c>
      <c r="AX83" s="26"/>
      <c r="AY83" s="50" t="s">
        <v>425</v>
      </c>
      <c r="AZ83" s="54" t="s">
        <v>408</v>
      </c>
      <c r="BA83" s="51">
        <v>45240.707638888889</v>
      </c>
      <c r="BB83" s="72">
        <v>34278.04</v>
      </c>
      <c r="BC83" s="72">
        <v>0</v>
      </c>
      <c r="BD83" s="69">
        <f t="shared" si="24"/>
        <v>34278.04</v>
      </c>
      <c r="BE83" s="72">
        <v>-27867.88</v>
      </c>
      <c r="BF83" s="72">
        <v>0</v>
      </c>
      <c r="BG83" s="69">
        <f t="shared" si="25"/>
        <v>-27867.88</v>
      </c>
      <c r="BH83" s="69">
        <f t="shared" si="26"/>
        <v>6410.16</v>
      </c>
      <c r="BI83" s="47" t="s">
        <v>1186</v>
      </c>
      <c r="BJ83" s="70" t="s">
        <v>536</v>
      </c>
      <c r="BK83" s="70" t="s">
        <v>700</v>
      </c>
      <c r="BL83" s="51">
        <v>45246.720138888886</v>
      </c>
      <c r="BM83" s="51">
        <v>45251.720138888886</v>
      </c>
      <c r="BN83" s="26" t="s">
        <v>1187</v>
      </c>
      <c r="BO83" s="26"/>
      <c r="BP83" s="26" t="s">
        <v>1188</v>
      </c>
      <c r="BQ83" s="26" t="s">
        <v>536</v>
      </c>
      <c r="BR83" s="26" t="s">
        <v>700</v>
      </c>
      <c r="BS83" s="51">
        <v>45246.720138888886</v>
      </c>
      <c r="BT83" s="51">
        <v>45251.720138888886</v>
      </c>
      <c r="BU83" s="26" t="s">
        <v>361</v>
      </c>
      <c r="BV83" s="26" t="s">
        <v>362</v>
      </c>
      <c r="BW83" s="26" t="s">
        <v>359</v>
      </c>
      <c r="BX83" s="26" t="s">
        <v>360</v>
      </c>
      <c r="BY83" s="26"/>
      <c r="BZ83" s="26"/>
      <c r="CA83" s="26" t="s">
        <v>712</v>
      </c>
      <c r="CB83" s="26" t="s">
        <v>713</v>
      </c>
      <c r="CC83" s="55"/>
      <c r="CD83" s="56"/>
      <c r="CE83" s="48"/>
      <c r="CF83" s="53"/>
      <c r="CG83" s="53"/>
      <c r="CH83" s="53"/>
      <c r="CI83" s="53"/>
      <c r="CJ83" s="53"/>
      <c r="CK83" s="53"/>
      <c r="CL83" s="53"/>
      <c r="CM83" s="53"/>
      <c r="CN83" s="72">
        <v>0</v>
      </c>
      <c r="CO83" s="72">
        <v>0</v>
      </c>
      <c r="CP83" s="72">
        <v>0</v>
      </c>
      <c r="CQ83" s="72">
        <v>0</v>
      </c>
      <c r="CR83" s="69">
        <f t="shared" si="27"/>
        <v>34278.04</v>
      </c>
      <c r="CS83" s="69">
        <f t="shared" si="28"/>
        <v>0</v>
      </c>
      <c r="CT83" s="69">
        <f t="shared" si="29"/>
        <v>34278.04</v>
      </c>
      <c r="CU83" s="26" t="s">
        <v>340</v>
      </c>
      <c r="CV83" s="26"/>
      <c r="CW83" s="26" t="s">
        <v>1189</v>
      </c>
      <c r="CX83" s="26" t="s">
        <v>501</v>
      </c>
      <c r="CY83" s="26" t="s">
        <v>1190</v>
      </c>
      <c r="CZ83" s="26" t="s">
        <v>735</v>
      </c>
      <c r="DA83" s="26" t="s">
        <v>736</v>
      </c>
      <c r="DB83" s="26" t="s">
        <v>737</v>
      </c>
      <c r="DC83" s="47"/>
      <c r="DD83" s="47"/>
      <c r="DE83" s="47" t="s">
        <v>344</v>
      </c>
      <c r="DF83" s="47" t="s">
        <v>395</v>
      </c>
      <c r="DG83" s="47"/>
      <c r="DH83" s="47"/>
      <c r="DI83" s="47" t="s">
        <v>361</v>
      </c>
      <c r="DJ83" s="47" t="s">
        <v>362</v>
      </c>
      <c r="DK83" s="47"/>
      <c r="DL83" s="47"/>
      <c r="DM83" s="47"/>
      <c r="DN83" s="47" t="s">
        <v>346</v>
      </c>
      <c r="DO83" s="47"/>
      <c r="DP83" s="47"/>
      <c r="DQ83" s="69">
        <f t="shared" si="30"/>
        <v>-27867.88</v>
      </c>
      <c r="DR83" s="69">
        <f t="shared" si="31"/>
        <v>0</v>
      </c>
      <c r="DS83" s="69">
        <f t="shared" si="32"/>
        <v>-27867.88</v>
      </c>
      <c r="DT83" s="53"/>
      <c r="DU83" s="53"/>
      <c r="DV83" s="53"/>
      <c r="DW83" s="53"/>
      <c r="DX83" s="53"/>
      <c r="DY83" s="53"/>
      <c r="DZ83" s="53"/>
    </row>
    <row r="84" spans="1:130" s="49" customFormat="1" ht="11.25" customHeight="1" x14ac:dyDescent="0.2">
      <c r="A84" s="64"/>
      <c r="C84" s="50" t="s">
        <v>1191</v>
      </c>
      <c r="D84" s="50" t="s">
        <v>9</v>
      </c>
      <c r="E84" s="9"/>
      <c r="F84" s="50" t="s">
        <v>38</v>
      </c>
      <c r="G84" s="50" t="s">
        <v>915</v>
      </c>
      <c r="H84" s="50" t="str">
        <f t="shared" si="22"/>
        <v>CN</v>
      </c>
      <c r="I84" s="50" t="s">
        <v>357</v>
      </c>
      <c r="J84" s="50" t="str">
        <f t="shared" si="23"/>
        <v>MX</v>
      </c>
      <c r="K84" s="50" t="s">
        <v>1192</v>
      </c>
      <c r="L84" s="50" t="s">
        <v>1193</v>
      </c>
      <c r="M84" s="50" t="s">
        <v>918</v>
      </c>
      <c r="N84" s="50" t="s">
        <v>919</v>
      </c>
      <c r="O84" s="50" t="s">
        <v>1194</v>
      </c>
      <c r="P84" s="50" t="s">
        <v>401</v>
      </c>
      <c r="Q84" s="26"/>
      <c r="R84" s="50"/>
      <c r="S84" s="50" t="s">
        <v>1195</v>
      </c>
      <c r="T84" s="51">
        <v>45251</v>
      </c>
      <c r="U84" s="51">
        <v>45270</v>
      </c>
      <c r="V84" s="52">
        <v>7500</v>
      </c>
      <c r="W84" s="50" t="s">
        <v>331</v>
      </c>
      <c r="X84" s="52">
        <v>0</v>
      </c>
      <c r="Y84" s="50" t="s">
        <v>332</v>
      </c>
      <c r="Z84" s="68">
        <v>0</v>
      </c>
      <c r="AA84" s="52">
        <v>7.5</v>
      </c>
      <c r="AB84" s="50" t="s">
        <v>332</v>
      </c>
      <c r="AC84" s="52">
        <v>0</v>
      </c>
      <c r="AD84" s="50" t="s">
        <v>350</v>
      </c>
      <c r="AE84" s="53">
        <v>3</v>
      </c>
      <c r="AF84" s="50" t="s">
        <v>334</v>
      </c>
      <c r="AG84" s="71">
        <v>45240.882638888892</v>
      </c>
      <c r="AH84" s="26"/>
      <c r="AI84" s="26"/>
      <c r="AJ84" s="26"/>
      <c r="AK84" s="26"/>
      <c r="AL84" s="54" t="s">
        <v>335</v>
      </c>
      <c r="AM84" s="54" t="s">
        <v>335</v>
      </c>
      <c r="AN84" s="54" t="s">
        <v>335</v>
      </c>
      <c r="AO84" s="50"/>
      <c r="AP84" s="50"/>
      <c r="AQ84" s="50"/>
      <c r="AR84" s="50"/>
      <c r="AS84" s="50"/>
      <c r="AT84" s="50" t="s">
        <v>336</v>
      </c>
      <c r="AU84" s="26" t="s">
        <v>379</v>
      </c>
      <c r="AV84" s="26" t="s">
        <v>918</v>
      </c>
      <c r="AW84" s="26" t="s">
        <v>919</v>
      </c>
      <c r="AX84" s="26"/>
      <c r="AY84" s="50" t="s">
        <v>425</v>
      </c>
      <c r="AZ84" s="54" t="s">
        <v>408</v>
      </c>
      <c r="BA84" s="51">
        <v>45240.882638888892</v>
      </c>
      <c r="BB84" s="72">
        <v>39144.49</v>
      </c>
      <c r="BC84" s="72">
        <v>0</v>
      </c>
      <c r="BD84" s="69">
        <f t="shared" si="24"/>
        <v>39144.49</v>
      </c>
      <c r="BE84" s="72">
        <v>-20599.8</v>
      </c>
      <c r="BF84" s="72">
        <v>0</v>
      </c>
      <c r="BG84" s="69">
        <f t="shared" si="25"/>
        <v>-20599.8</v>
      </c>
      <c r="BH84" s="69">
        <f t="shared" si="26"/>
        <v>18544.689999999999</v>
      </c>
      <c r="BI84" s="47"/>
      <c r="BJ84" s="70"/>
      <c r="BK84" s="70"/>
      <c r="BL84" s="51"/>
      <c r="BM84" s="51"/>
      <c r="BN84" s="26"/>
      <c r="BO84" s="26"/>
      <c r="BP84" s="26"/>
      <c r="BQ84" s="26"/>
      <c r="BR84" s="26"/>
      <c r="BS84" s="51"/>
      <c r="BT84" s="51"/>
      <c r="BU84" s="26"/>
      <c r="BV84" s="26"/>
      <c r="BW84" s="26"/>
      <c r="BX84" s="26"/>
      <c r="BY84" s="26"/>
      <c r="BZ84" s="26"/>
      <c r="CA84" s="26"/>
      <c r="CB84" s="26"/>
      <c r="CC84" s="55"/>
      <c r="CD84" s="56"/>
      <c r="CE84" s="48"/>
      <c r="CF84" s="53"/>
      <c r="CG84" s="53"/>
      <c r="CH84" s="53"/>
      <c r="CI84" s="53"/>
      <c r="CJ84" s="53"/>
      <c r="CK84" s="53"/>
      <c r="CL84" s="53"/>
      <c r="CM84" s="53"/>
      <c r="CN84" s="72">
        <v>0</v>
      </c>
      <c r="CO84" s="72">
        <v>0</v>
      </c>
      <c r="CP84" s="72">
        <v>0</v>
      </c>
      <c r="CQ84" s="72">
        <v>0</v>
      </c>
      <c r="CR84" s="69">
        <f t="shared" si="27"/>
        <v>39144.49</v>
      </c>
      <c r="CS84" s="69">
        <f t="shared" si="28"/>
        <v>0</v>
      </c>
      <c r="CT84" s="69">
        <f t="shared" si="29"/>
        <v>39144.49</v>
      </c>
      <c r="CU84" s="26" t="s">
        <v>340</v>
      </c>
      <c r="CV84" s="26"/>
      <c r="CW84" s="26" t="s">
        <v>1196</v>
      </c>
      <c r="CX84" s="26" t="s">
        <v>930</v>
      </c>
      <c r="CY84" s="26" t="s">
        <v>931</v>
      </c>
      <c r="CZ84" s="26" t="s">
        <v>932</v>
      </c>
      <c r="DA84" s="26" t="s">
        <v>342</v>
      </c>
      <c r="DB84" s="26" t="s">
        <v>933</v>
      </c>
      <c r="DC84" s="47"/>
      <c r="DD84" s="47"/>
      <c r="DE84" s="47" t="s">
        <v>344</v>
      </c>
      <c r="DF84" s="47" t="s">
        <v>395</v>
      </c>
      <c r="DG84" s="47"/>
      <c r="DH84" s="47"/>
      <c r="DI84" s="47"/>
      <c r="DJ84" s="47"/>
      <c r="DK84" s="47"/>
      <c r="DL84" s="47"/>
      <c r="DM84" s="47"/>
      <c r="DN84" s="47" t="s">
        <v>346</v>
      </c>
      <c r="DO84" s="47"/>
      <c r="DP84" s="47"/>
      <c r="DQ84" s="69">
        <f t="shared" si="30"/>
        <v>-20599.8</v>
      </c>
      <c r="DR84" s="69">
        <f t="shared" si="31"/>
        <v>0</v>
      </c>
      <c r="DS84" s="69">
        <f t="shared" si="32"/>
        <v>-20599.8</v>
      </c>
      <c r="DT84" s="53"/>
      <c r="DU84" s="53"/>
      <c r="DV84" s="53"/>
      <c r="DW84" s="53"/>
      <c r="DX84" s="53"/>
      <c r="DY84" s="53"/>
      <c r="DZ84" s="53"/>
    </row>
    <row r="85" spans="1:130" s="49" customFormat="1" ht="11.25" customHeight="1" x14ac:dyDescent="0.2">
      <c r="A85" s="64"/>
      <c r="C85" s="50" t="s">
        <v>1197</v>
      </c>
      <c r="D85" s="50" t="s">
        <v>15</v>
      </c>
      <c r="E85" s="9"/>
      <c r="F85" s="50" t="s">
        <v>36</v>
      </c>
      <c r="G85" s="50" t="s">
        <v>590</v>
      </c>
      <c r="H85" s="50" t="str">
        <f t="shared" si="22"/>
        <v>MX</v>
      </c>
      <c r="I85" s="50" t="s">
        <v>653</v>
      </c>
      <c r="J85" s="50" t="str">
        <f t="shared" si="23"/>
        <v>MX</v>
      </c>
      <c r="K85" s="50" t="s">
        <v>359</v>
      </c>
      <c r="L85" s="50" t="s">
        <v>360</v>
      </c>
      <c r="M85" s="50" t="s">
        <v>374</v>
      </c>
      <c r="N85" s="50" t="s">
        <v>375</v>
      </c>
      <c r="O85" s="50" t="s">
        <v>1198</v>
      </c>
      <c r="P85" s="50" t="s">
        <v>401</v>
      </c>
      <c r="Q85" s="26" t="s">
        <v>1199</v>
      </c>
      <c r="R85" s="50"/>
      <c r="S85" s="50" t="s">
        <v>1200</v>
      </c>
      <c r="T85" s="51">
        <v>45244.488888888889</v>
      </c>
      <c r="U85" s="51">
        <v>45245.583333333336</v>
      </c>
      <c r="V85" s="52">
        <v>1173</v>
      </c>
      <c r="W85" s="50" t="s">
        <v>331</v>
      </c>
      <c r="X85" s="52">
        <v>0</v>
      </c>
      <c r="Y85" s="50" t="s">
        <v>332</v>
      </c>
      <c r="Z85" s="68">
        <v>0</v>
      </c>
      <c r="AA85" s="52">
        <v>1173</v>
      </c>
      <c r="AB85" s="50" t="s">
        <v>331</v>
      </c>
      <c r="AC85" s="52">
        <v>0</v>
      </c>
      <c r="AD85" s="50" t="s">
        <v>350</v>
      </c>
      <c r="AE85" s="53">
        <v>3</v>
      </c>
      <c r="AF85" s="50" t="s">
        <v>1201</v>
      </c>
      <c r="AG85" s="71">
        <v>45244.739583333336</v>
      </c>
      <c r="AH85" s="26"/>
      <c r="AI85" s="26"/>
      <c r="AJ85" s="26"/>
      <c r="AK85" s="26"/>
      <c r="AL85" s="54" t="s">
        <v>335</v>
      </c>
      <c r="AM85" s="54" t="s">
        <v>335</v>
      </c>
      <c r="AN85" s="54" t="s">
        <v>335</v>
      </c>
      <c r="AO85" s="50"/>
      <c r="AP85" s="50"/>
      <c r="AQ85" s="50"/>
      <c r="AR85" s="50"/>
      <c r="AS85" s="50"/>
      <c r="AT85" s="50" t="s">
        <v>336</v>
      </c>
      <c r="AU85" s="26" t="s">
        <v>945</v>
      </c>
      <c r="AV85" s="26" t="s">
        <v>374</v>
      </c>
      <c r="AW85" s="26" t="s">
        <v>375</v>
      </c>
      <c r="AX85" s="26"/>
      <c r="AY85" s="50" t="s">
        <v>407</v>
      </c>
      <c r="AZ85" s="54" t="s">
        <v>408</v>
      </c>
      <c r="BA85" s="51">
        <v>45244.739583333336</v>
      </c>
      <c r="BB85" s="72">
        <v>21000</v>
      </c>
      <c r="BC85" s="72">
        <v>0</v>
      </c>
      <c r="BD85" s="69">
        <f t="shared" si="24"/>
        <v>21000</v>
      </c>
      <c r="BE85" s="72">
        <v>-17000</v>
      </c>
      <c r="BF85" s="72">
        <v>0</v>
      </c>
      <c r="BG85" s="69">
        <f t="shared" si="25"/>
        <v>-17000</v>
      </c>
      <c r="BH85" s="69">
        <f t="shared" si="26"/>
        <v>4000</v>
      </c>
      <c r="BI85" s="47"/>
      <c r="BJ85" s="70"/>
      <c r="BK85" s="70"/>
      <c r="BL85" s="51"/>
      <c r="BM85" s="51"/>
      <c r="BN85" s="26"/>
      <c r="BO85" s="26"/>
      <c r="BP85" s="26"/>
      <c r="BQ85" s="26"/>
      <c r="BR85" s="26"/>
      <c r="BS85" s="51"/>
      <c r="BT85" s="51"/>
      <c r="BU85" s="26"/>
      <c r="BV85" s="26"/>
      <c r="BW85" s="26"/>
      <c r="BX85" s="26"/>
      <c r="BY85" s="26"/>
      <c r="BZ85" s="26"/>
      <c r="CA85" s="26"/>
      <c r="CB85" s="26"/>
      <c r="CC85" s="55"/>
      <c r="CD85" s="56"/>
      <c r="CE85" s="48"/>
      <c r="CF85" s="53"/>
      <c r="CG85" s="53"/>
      <c r="CH85" s="53"/>
      <c r="CI85" s="53"/>
      <c r="CJ85" s="53"/>
      <c r="CK85" s="53"/>
      <c r="CL85" s="53"/>
      <c r="CM85" s="53"/>
      <c r="CN85" s="72">
        <v>0</v>
      </c>
      <c r="CO85" s="72">
        <v>0</v>
      </c>
      <c r="CP85" s="72">
        <v>0</v>
      </c>
      <c r="CQ85" s="72">
        <v>0</v>
      </c>
      <c r="CR85" s="69">
        <f t="shared" si="27"/>
        <v>21000</v>
      </c>
      <c r="CS85" s="69">
        <f t="shared" si="28"/>
        <v>0</v>
      </c>
      <c r="CT85" s="69">
        <f t="shared" si="29"/>
        <v>21000</v>
      </c>
      <c r="CU85" s="26" t="s">
        <v>340</v>
      </c>
      <c r="CV85" s="26"/>
      <c r="CW85" s="26" t="s">
        <v>411</v>
      </c>
      <c r="CX85" s="26" t="s">
        <v>342</v>
      </c>
      <c r="CY85" s="26" t="s">
        <v>412</v>
      </c>
      <c r="CZ85" s="26" t="s">
        <v>391</v>
      </c>
      <c r="DA85" s="26" t="s">
        <v>392</v>
      </c>
      <c r="DB85" s="26" t="s">
        <v>393</v>
      </c>
      <c r="DC85" s="47"/>
      <c r="DD85" s="47"/>
      <c r="DE85" s="47" t="s">
        <v>344</v>
      </c>
      <c r="DF85" s="47" t="s">
        <v>415</v>
      </c>
      <c r="DG85" s="47"/>
      <c r="DH85" s="47"/>
      <c r="DI85" s="47"/>
      <c r="DJ85" s="47"/>
      <c r="DK85" s="47"/>
      <c r="DL85" s="47"/>
      <c r="DM85" s="47"/>
      <c r="DN85" s="47" t="s">
        <v>346</v>
      </c>
      <c r="DO85" s="47"/>
      <c r="DP85" s="47"/>
      <c r="DQ85" s="69">
        <f t="shared" si="30"/>
        <v>-17000</v>
      </c>
      <c r="DR85" s="69">
        <f t="shared" si="31"/>
        <v>0</v>
      </c>
      <c r="DS85" s="69">
        <f t="shared" si="32"/>
        <v>-17000</v>
      </c>
      <c r="DT85" s="53"/>
      <c r="DU85" s="53"/>
      <c r="DV85" s="53"/>
      <c r="DW85" s="53"/>
      <c r="DX85" s="53"/>
      <c r="DY85" s="53"/>
      <c r="DZ85" s="53"/>
    </row>
    <row r="86" spans="1:130" s="49" customFormat="1" ht="11.25" customHeight="1" x14ac:dyDescent="0.2">
      <c r="A86" s="64"/>
      <c r="C86" s="50" t="s">
        <v>1202</v>
      </c>
      <c r="D86" s="50" t="s">
        <v>7</v>
      </c>
      <c r="E86" s="9"/>
      <c r="F86" s="50" t="s">
        <v>40</v>
      </c>
      <c r="G86" s="50" t="s">
        <v>1203</v>
      </c>
      <c r="H86" s="50" t="str">
        <f t="shared" si="22"/>
        <v>PT</v>
      </c>
      <c r="I86" s="50" t="s">
        <v>700</v>
      </c>
      <c r="J86" s="50" t="str">
        <f t="shared" si="23"/>
        <v>MX</v>
      </c>
      <c r="K86" s="50" t="s">
        <v>1204</v>
      </c>
      <c r="L86" s="50" t="s">
        <v>1205</v>
      </c>
      <c r="M86" s="50" t="s">
        <v>703</v>
      </c>
      <c r="N86" s="50" t="s">
        <v>704</v>
      </c>
      <c r="O86" s="50" t="s">
        <v>1202</v>
      </c>
      <c r="P86" s="50" t="s">
        <v>572</v>
      </c>
      <c r="Q86" s="26"/>
      <c r="R86" s="50" t="s">
        <v>107</v>
      </c>
      <c r="S86" s="50"/>
      <c r="T86" s="51">
        <v>45267.76666666667</v>
      </c>
      <c r="U86" s="51">
        <v>45274.76666666667</v>
      </c>
      <c r="V86" s="52">
        <v>1860</v>
      </c>
      <c r="W86" s="50" t="s">
        <v>331</v>
      </c>
      <c r="X86" s="52">
        <v>0.61199999999999999</v>
      </c>
      <c r="Y86" s="50" t="s">
        <v>332</v>
      </c>
      <c r="Z86" s="68">
        <v>0</v>
      </c>
      <c r="AA86" s="52">
        <v>1860</v>
      </c>
      <c r="AB86" s="50" t="s">
        <v>331</v>
      </c>
      <c r="AC86" s="52">
        <v>0</v>
      </c>
      <c r="AD86" s="50" t="s">
        <v>350</v>
      </c>
      <c r="AE86" s="53">
        <v>1</v>
      </c>
      <c r="AF86" s="50" t="s">
        <v>334</v>
      </c>
      <c r="AG86" s="71">
        <v>45244.746527777781</v>
      </c>
      <c r="AH86" s="26"/>
      <c r="AI86" s="26"/>
      <c r="AJ86" s="26"/>
      <c r="AK86" s="26"/>
      <c r="AL86" s="54" t="s">
        <v>335</v>
      </c>
      <c r="AM86" s="54" t="s">
        <v>335</v>
      </c>
      <c r="AN86" s="54" t="s">
        <v>335</v>
      </c>
      <c r="AO86" s="50"/>
      <c r="AP86" s="50"/>
      <c r="AQ86" s="50"/>
      <c r="AR86" s="50"/>
      <c r="AS86" s="50"/>
      <c r="AT86" s="50" t="s">
        <v>336</v>
      </c>
      <c r="AU86" s="26" t="s">
        <v>542</v>
      </c>
      <c r="AV86" s="26" t="s">
        <v>703</v>
      </c>
      <c r="AW86" s="26" t="s">
        <v>704</v>
      </c>
      <c r="AX86" s="26"/>
      <c r="AY86" s="50" t="s">
        <v>407</v>
      </c>
      <c r="AZ86" s="54" t="s">
        <v>408</v>
      </c>
      <c r="BA86" s="51">
        <v>45244.746527777781</v>
      </c>
      <c r="BB86" s="72">
        <v>127764.55</v>
      </c>
      <c r="BC86" s="72">
        <v>0</v>
      </c>
      <c r="BD86" s="69">
        <f t="shared" si="24"/>
        <v>127764.55</v>
      </c>
      <c r="BE86" s="72">
        <v>-110212.38</v>
      </c>
      <c r="BF86" s="72">
        <v>-3873.23</v>
      </c>
      <c r="BG86" s="69">
        <f t="shared" si="25"/>
        <v>-114085.61</v>
      </c>
      <c r="BH86" s="69">
        <f t="shared" si="26"/>
        <v>13678.940000000002</v>
      </c>
      <c r="BI86" s="47" t="s">
        <v>1206</v>
      </c>
      <c r="BJ86" s="70" t="s">
        <v>1203</v>
      </c>
      <c r="BK86" s="70" t="s">
        <v>700</v>
      </c>
      <c r="BL86" s="51">
        <v>45267.76666666667</v>
      </c>
      <c r="BM86" s="51">
        <v>45274.76666666667</v>
      </c>
      <c r="BN86" s="26" t="s">
        <v>1207</v>
      </c>
      <c r="BO86" s="26"/>
      <c r="BP86" s="26" t="s">
        <v>1208</v>
      </c>
      <c r="BQ86" s="26" t="s">
        <v>1203</v>
      </c>
      <c r="BR86" s="26" t="s">
        <v>700</v>
      </c>
      <c r="BS86" s="51">
        <v>45267.76666666667</v>
      </c>
      <c r="BT86" s="51">
        <v>45274.76666666667</v>
      </c>
      <c r="BU86" s="26" t="s">
        <v>1209</v>
      </c>
      <c r="BV86" s="26" t="s">
        <v>1210</v>
      </c>
      <c r="BW86" s="26" t="s">
        <v>359</v>
      </c>
      <c r="BX86" s="26" t="s">
        <v>360</v>
      </c>
      <c r="BY86" s="26"/>
      <c r="BZ86" s="26"/>
      <c r="CA86" s="26" t="s">
        <v>772</v>
      </c>
      <c r="CB86" s="26" t="s">
        <v>773</v>
      </c>
      <c r="CC86" s="55"/>
      <c r="CD86" s="56"/>
      <c r="CE86" s="48"/>
      <c r="CF86" s="53"/>
      <c r="CG86" s="53"/>
      <c r="CH86" s="53"/>
      <c r="CI86" s="53"/>
      <c r="CJ86" s="53"/>
      <c r="CK86" s="53"/>
      <c r="CL86" s="53"/>
      <c r="CM86" s="53"/>
      <c r="CN86" s="72">
        <v>0</v>
      </c>
      <c r="CO86" s="72">
        <v>0</v>
      </c>
      <c r="CP86" s="72">
        <v>0</v>
      </c>
      <c r="CQ86" s="72">
        <v>0</v>
      </c>
      <c r="CR86" s="69">
        <f t="shared" si="27"/>
        <v>127764.55</v>
      </c>
      <c r="CS86" s="69">
        <f t="shared" si="28"/>
        <v>0</v>
      </c>
      <c r="CT86" s="69">
        <f t="shared" si="29"/>
        <v>127764.55</v>
      </c>
      <c r="CU86" s="26" t="s">
        <v>340</v>
      </c>
      <c r="CV86" s="26"/>
      <c r="CW86" s="26" t="s">
        <v>1211</v>
      </c>
      <c r="CX86" s="26" t="s">
        <v>1212</v>
      </c>
      <c r="CY86" s="26" t="s">
        <v>1213</v>
      </c>
      <c r="CZ86" s="26" t="s">
        <v>717</v>
      </c>
      <c r="DA86" s="26" t="s">
        <v>718</v>
      </c>
      <c r="DB86" s="26" t="s">
        <v>719</v>
      </c>
      <c r="DC86" s="47" t="s">
        <v>1214</v>
      </c>
      <c r="DD86" s="47" t="s">
        <v>1215</v>
      </c>
      <c r="DE86" s="47" t="s">
        <v>344</v>
      </c>
      <c r="DF86" s="47" t="s">
        <v>395</v>
      </c>
      <c r="DG86" s="47"/>
      <c r="DH86" s="47"/>
      <c r="DI86" s="47" t="s">
        <v>701</v>
      </c>
      <c r="DJ86" s="47" t="s">
        <v>702</v>
      </c>
      <c r="DK86" s="47"/>
      <c r="DL86" s="47"/>
      <c r="DM86" s="47"/>
      <c r="DN86" s="47" t="s">
        <v>346</v>
      </c>
      <c r="DO86" s="47"/>
      <c r="DP86" s="47"/>
      <c r="DQ86" s="69">
        <f t="shared" si="30"/>
        <v>-110212.38</v>
      </c>
      <c r="DR86" s="69">
        <f t="shared" si="31"/>
        <v>-3873.23</v>
      </c>
      <c r="DS86" s="69">
        <f t="shared" si="32"/>
        <v>-114085.61</v>
      </c>
      <c r="DT86" s="53"/>
      <c r="DU86" s="53"/>
      <c r="DV86" s="53"/>
      <c r="DW86" s="53"/>
      <c r="DX86" s="53"/>
      <c r="DY86" s="53"/>
      <c r="DZ86" s="53"/>
    </row>
    <row r="87" spans="1:130" s="49" customFormat="1" ht="22.5" customHeight="1" x14ac:dyDescent="0.2">
      <c r="A87" s="64"/>
      <c r="C87" s="50" t="s">
        <v>1216</v>
      </c>
      <c r="D87" s="50" t="s">
        <v>7</v>
      </c>
      <c r="E87" s="9" t="s">
        <v>1217</v>
      </c>
      <c r="F87" s="50" t="s">
        <v>40</v>
      </c>
      <c r="G87" s="50" t="s">
        <v>1070</v>
      </c>
      <c r="H87" s="50" t="str">
        <f t="shared" si="22"/>
        <v>DE</v>
      </c>
      <c r="I87" s="50" t="s">
        <v>537</v>
      </c>
      <c r="J87" s="50" t="str">
        <f t="shared" si="23"/>
        <v>MX</v>
      </c>
      <c r="K87" s="50" t="s">
        <v>605</v>
      </c>
      <c r="L87" s="50" t="s">
        <v>606</v>
      </c>
      <c r="M87" s="50" t="s">
        <v>607</v>
      </c>
      <c r="N87" s="50" t="s">
        <v>608</v>
      </c>
      <c r="O87" s="50" t="s">
        <v>1218</v>
      </c>
      <c r="P87" s="50" t="s">
        <v>610</v>
      </c>
      <c r="Q87" s="26"/>
      <c r="R87" s="50" t="s">
        <v>107</v>
      </c>
      <c r="S87" s="50" t="s">
        <v>1219</v>
      </c>
      <c r="T87" s="51">
        <v>45248.393055555556</v>
      </c>
      <c r="U87" s="51">
        <v>45251.393055555556</v>
      </c>
      <c r="V87" s="52">
        <v>24</v>
      </c>
      <c r="W87" s="50" t="s">
        <v>331</v>
      </c>
      <c r="X87" s="52">
        <v>0</v>
      </c>
      <c r="Y87" s="50" t="s">
        <v>332</v>
      </c>
      <c r="Z87" s="68">
        <v>0</v>
      </c>
      <c r="AA87" s="52">
        <v>24</v>
      </c>
      <c r="AB87" s="50" t="s">
        <v>331</v>
      </c>
      <c r="AC87" s="52">
        <v>0</v>
      </c>
      <c r="AD87" s="50" t="s">
        <v>350</v>
      </c>
      <c r="AE87" s="53">
        <v>2</v>
      </c>
      <c r="AF87" s="50" t="s">
        <v>334</v>
      </c>
      <c r="AG87" s="71">
        <v>45245.643055555556</v>
      </c>
      <c r="AH87" s="26"/>
      <c r="AI87" s="26"/>
      <c r="AJ87" s="26"/>
      <c r="AK87" s="26"/>
      <c r="AL87" s="54" t="s">
        <v>335</v>
      </c>
      <c r="AM87" s="54" t="s">
        <v>335</v>
      </c>
      <c r="AN87" s="54" t="s">
        <v>335</v>
      </c>
      <c r="AO87" s="50"/>
      <c r="AP87" s="50"/>
      <c r="AQ87" s="50"/>
      <c r="AR87" s="50"/>
      <c r="AS87" s="50"/>
      <c r="AT87" s="50" t="s">
        <v>336</v>
      </c>
      <c r="AU87" s="26" t="s">
        <v>542</v>
      </c>
      <c r="AV87" s="26" t="s">
        <v>607</v>
      </c>
      <c r="AW87" s="26" t="s">
        <v>608</v>
      </c>
      <c r="AX87" s="26"/>
      <c r="AY87" s="50" t="s">
        <v>407</v>
      </c>
      <c r="AZ87" s="54" t="s">
        <v>408</v>
      </c>
      <c r="BA87" s="51">
        <v>45245.643055555556</v>
      </c>
      <c r="BB87" s="72">
        <v>14347.29</v>
      </c>
      <c r="BC87" s="72">
        <v>0</v>
      </c>
      <c r="BD87" s="69">
        <f t="shared" si="24"/>
        <v>14347.29</v>
      </c>
      <c r="BE87" s="72">
        <v>-11669.64</v>
      </c>
      <c r="BF87" s="72">
        <v>0</v>
      </c>
      <c r="BG87" s="69">
        <f t="shared" si="25"/>
        <v>-11669.64</v>
      </c>
      <c r="BH87" s="69">
        <f t="shared" si="26"/>
        <v>2677.6500000000015</v>
      </c>
      <c r="BI87" s="47" t="s">
        <v>1220</v>
      </c>
      <c r="BJ87" s="70" t="s">
        <v>536</v>
      </c>
      <c r="BK87" s="70" t="s">
        <v>537</v>
      </c>
      <c r="BL87" s="51">
        <v>45248.393055555556</v>
      </c>
      <c r="BM87" s="51">
        <v>45251.204861111109</v>
      </c>
      <c r="BN87" s="26" t="s">
        <v>1221</v>
      </c>
      <c r="BO87" s="26"/>
      <c r="BP87" s="26" t="s">
        <v>1222</v>
      </c>
      <c r="BQ87" s="26" t="s">
        <v>536</v>
      </c>
      <c r="BR87" s="26" t="s">
        <v>537</v>
      </c>
      <c r="BS87" s="51">
        <v>45248.393055555556</v>
      </c>
      <c r="BT87" s="51">
        <v>45251.204861111109</v>
      </c>
      <c r="BU87" s="26" t="s">
        <v>361</v>
      </c>
      <c r="BV87" s="26" t="s">
        <v>362</v>
      </c>
      <c r="BW87" s="26" t="s">
        <v>359</v>
      </c>
      <c r="BX87" s="26" t="s">
        <v>360</v>
      </c>
      <c r="BY87" s="26"/>
      <c r="BZ87" s="26"/>
      <c r="CA87" s="26" t="s">
        <v>546</v>
      </c>
      <c r="CB87" s="26" t="s">
        <v>547</v>
      </c>
      <c r="CC87" s="55"/>
      <c r="CD87" s="56"/>
      <c r="CE87" s="48"/>
      <c r="CF87" s="53"/>
      <c r="CG87" s="53"/>
      <c r="CH87" s="53"/>
      <c r="CI87" s="53"/>
      <c r="CJ87" s="53"/>
      <c r="CK87" s="53"/>
      <c r="CL87" s="53"/>
      <c r="CM87" s="53"/>
      <c r="CN87" s="72">
        <v>0</v>
      </c>
      <c r="CO87" s="72">
        <v>0</v>
      </c>
      <c r="CP87" s="72">
        <v>0</v>
      </c>
      <c r="CQ87" s="72">
        <v>0</v>
      </c>
      <c r="CR87" s="69">
        <f t="shared" si="27"/>
        <v>14347.29</v>
      </c>
      <c r="CS87" s="69">
        <f t="shared" si="28"/>
        <v>0</v>
      </c>
      <c r="CT87" s="69">
        <f t="shared" si="29"/>
        <v>14347.29</v>
      </c>
      <c r="CU87" s="26" t="s">
        <v>340</v>
      </c>
      <c r="CV87" s="26"/>
      <c r="CW87" s="26" t="s">
        <v>616</v>
      </c>
      <c r="CX87" s="26" t="s">
        <v>617</v>
      </c>
      <c r="CY87" s="26" t="s">
        <v>618</v>
      </c>
      <c r="CZ87" s="26" t="s">
        <v>619</v>
      </c>
      <c r="DA87" s="26" t="s">
        <v>620</v>
      </c>
      <c r="DB87" s="26" t="s">
        <v>621</v>
      </c>
      <c r="DC87" s="47" t="s">
        <v>1223</v>
      </c>
      <c r="DD87" s="47" t="s">
        <v>934</v>
      </c>
      <c r="DE87" s="47" t="s">
        <v>344</v>
      </c>
      <c r="DF87" s="47" t="s">
        <v>395</v>
      </c>
      <c r="DG87" s="47"/>
      <c r="DH87" s="47"/>
      <c r="DI87" s="47" t="s">
        <v>361</v>
      </c>
      <c r="DJ87" s="47" t="s">
        <v>362</v>
      </c>
      <c r="DK87" s="47"/>
      <c r="DL87" s="47"/>
      <c r="DM87" s="47"/>
      <c r="DN87" s="47" t="s">
        <v>346</v>
      </c>
      <c r="DO87" s="47"/>
      <c r="DP87" s="47"/>
      <c r="DQ87" s="69">
        <f t="shared" si="30"/>
        <v>-11669.64</v>
      </c>
      <c r="DR87" s="69">
        <f t="shared" si="31"/>
        <v>0</v>
      </c>
      <c r="DS87" s="69">
        <f t="shared" si="32"/>
        <v>-11669.64</v>
      </c>
      <c r="DT87" s="53"/>
      <c r="DU87" s="53"/>
      <c r="DV87" s="53"/>
      <c r="DW87" s="53"/>
      <c r="DX87" s="53"/>
      <c r="DY87" s="53"/>
      <c r="DZ87" s="53"/>
    </row>
    <row r="88" spans="1:130" s="49" customFormat="1" ht="11.25" customHeight="1" x14ac:dyDescent="0.2">
      <c r="A88" s="64"/>
      <c r="C88" s="50" t="s">
        <v>1224</v>
      </c>
      <c r="D88" s="50" t="s">
        <v>7</v>
      </c>
      <c r="E88" s="9"/>
      <c r="F88" s="50" t="s">
        <v>50</v>
      </c>
      <c r="G88" s="50" t="s">
        <v>942</v>
      </c>
      <c r="H88" s="50" t="str">
        <f t="shared" si="22"/>
        <v>MX</v>
      </c>
      <c r="I88" s="50" t="s">
        <v>700</v>
      </c>
      <c r="J88" s="50" t="str">
        <f t="shared" si="23"/>
        <v>MX</v>
      </c>
      <c r="K88" s="50" t="s">
        <v>359</v>
      </c>
      <c r="L88" s="50" t="s">
        <v>360</v>
      </c>
      <c r="M88" s="50" t="s">
        <v>1225</v>
      </c>
      <c r="N88" s="50" t="s">
        <v>1226</v>
      </c>
      <c r="O88" s="50" t="s">
        <v>1227</v>
      </c>
      <c r="P88" s="50" t="s">
        <v>401</v>
      </c>
      <c r="Q88" s="26"/>
      <c r="R88" s="50"/>
      <c r="S88" s="50"/>
      <c r="T88" s="51">
        <v>45240.736805555556</v>
      </c>
      <c r="U88" s="51">
        <v>45240.736805555556</v>
      </c>
      <c r="V88" s="52">
        <v>0</v>
      </c>
      <c r="W88" s="50" t="s">
        <v>331</v>
      </c>
      <c r="X88" s="52">
        <v>0</v>
      </c>
      <c r="Y88" s="50" t="s">
        <v>332</v>
      </c>
      <c r="Z88" s="68">
        <v>0</v>
      </c>
      <c r="AA88" s="52">
        <v>0</v>
      </c>
      <c r="AB88" s="50" t="s">
        <v>331</v>
      </c>
      <c r="AC88" s="52">
        <v>0</v>
      </c>
      <c r="AD88" s="50" t="s">
        <v>350</v>
      </c>
      <c r="AE88" s="53">
        <v>0</v>
      </c>
      <c r="AF88" s="50" t="s">
        <v>334</v>
      </c>
      <c r="AG88" s="71">
        <v>45246.987500000003</v>
      </c>
      <c r="AH88" s="26"/>
      <c r="AI88" s="26"/>
      <c r="AJ88" s="26"/>
      <c r="AK88" s="26"/>
      <c r="AL88" s="54" t="s">
        <v>335</v>
      </c>
      <c r="AM88" s="54" t="s">
        <v>335</v>
      </c>
      <c r="AN88" s="54" t="s">
        <v>335</v>
      </c>
      <c r="AO88" s="50"/>
      <c r="AP88" s="50"/>
      <c r="AQ88" s="50"/>
      <c r="AR88" s="50"/>
      <c r="AS88" s="50"/>
      <c r="AT88" s="50" t="s">
        <v>336</v>
      </c>
      <c r="AU88" s="26" t="s">
        <v>659</v>
      </c>
      <c r="AV88" s="26" t="s">
        <v>1225</v>
      </c>
      <c r="AW88" s="26" t="s">
        <v>1226</v>
      </c>
      <c r="AX88" s="26"/>
      <c r="AY88" s="50" t="s">
        <v>407</v>
      </c>
      <c r="AZ88" s="54" t="s">
        <v>380</v>
      </c>
      <c r="BA88" s="51">
        <v>45246.987500000003</v>
      </c>
      <c r="BB88" s="72">
        <v>695281.87</v>
      </c>
      <c r="BC88" s="72">
        <v>0</v>
      </c>
      <c r="BD88" s="69">
        <f t="shared" si="24"/>
        <v>695281.87</v>
      </c>
      <c r="BE88" s="72">
        <v>-546156.55000000005</v>
      </c>
      <c r="BF88" s="72">
        <v>0</v>
      </c>
      <c r="BG88" s="69">
        <f t="shared" si="25"/>
        <v>-546156.55000000005</v>
      </c>
      <c r="BH88" s="69">
        <f t="shared" si="26"/>
        <v>149125.31999999995</v>
      </c>
      <c r="BI88" s="47"/>
      <c r="BJ88" s="70"/>
      <c r="BK88" s="70"/>
      <c r="BL88" s="51"/>
      <c r="BM88" s="51"/>
      <c r="BN88" s="26"/>
      <c r="BO88" s="26"/>
      <c r="BP88" s="26"/>
      <c r="BQ88" s="26"/>
      <c r="BR88" s="26"/>
      <c r="BS88" s="51"/>
      <c r="BT88" s="51"/>
      <c r="BU88" s="26"/>
      <c r="BV88" s="26"/>
      <c r="BW88" s="26"/>
      <c r="BX88" s="26"/>
      <c r="BY88" s="26"/>
      <c r="BZ88" s="26"/>
      <c r="CA88" s="26"/>
      <c r="CB88" s="26"/>
      <c r="CC88" s="55"/>
      <c r="CD88" s="56"/>
      <c r="CE88" s="48"/>
      <c r="CF88" s="53"/>
      <c r="CG88" s="53"/>
      <c r="CH88" s="53"/>
      <c r="CI88" s="53"/>
      <c r="CJ88" s="53"/>
      <c r="CK88" s="53"/>
      <c r="CL88" s="53"/>
      <c r="CM88" s="53"/>
      <c r="CN88" s="72">
        <v>0</v>
      </c>
      <c r="CO88" s="72">
        <v>0</v>
      </c>
      <c r="CP88" s="72">
        <v>0</v>
      </c>
      <c r="CQ88" s="72">
        <v>0</v>
      </c>
      <c r="CR88" s="69">
        <f t="shared" si="27"/>
        <v>695281.87</v>
      </c>
      <c r="CS88" s="69">
        <f t="shared" si="28"/>
        <v>0</v>
      </c>
      <c r="CT88" s="69">
        <f t="shared" si="29"/>
        <v>695281.87</v>
      </c>
      <c r="CU88" s="26" t="s">
        <v>340</v>
      </c>
      <c r="CV88" s="26"/>
      <c r="CW88" s="26" t="s">
        <v>411</v>
      </c>
      <c r="CX88" s="26" t="s">
        <v>342</v>
      </c>
      <c r="CY88" s="26" t="s">
        <v>412</v>
      </c>
      <c r="CZ88" s="26" t="s">
        <v>1228</v>
      </c>
      <c r="DA88" s="26" t="s">
        <v>342</v>
      </c>
      <c r="DB88" s="26" t="s">
        <v>1229</v>
      </c>
      <c r="DC88" s="47"/>
      <c r="DD88" s="47"/>
      <c r="DE88" s="47" t="s">
        <v>344</v>
      </c>
      <c r="DF88" s="47" t="s">
        <v>415</v>
      </c>
      <c r="DG88" s="47"/>
      <c r="DH88" s="47"/>
      <c r="DI88" s="47"/>
      <c r="DJ88" s="47"/>
      <c r="DK88" s="47"/>
      <c r="DL88" s="47"/>
      <c r="DM88" s="47"/>
      <c r="DN88" s="47" t="s">
        <v>346</v>
      </c>
      <c r="DO88" s="47"/>
      <c r="DP88" s="47"/>
      <c r="DQ88" s="69">
        <f t="shared" si="30"/>
        <v>-546156.55000000005</v>
      </c>
      <c r="DR88" s="69">
        <f t="shared" si="31"/>
        <v>0</v>
      </c>
      <c r="DS88" s="69">
        <f t="shared" si="32"/>
        <v>-546156.55000000005</v>
      </c>
      <c r="DT88" s="53"/>
      <c r="DU88" s="53"/>
      <c r="DV88" s="53"/>
      <c r="DW88" s="53"/>
      <c r="DX88" s="53"/>
      <c r="DY88" s="53"/>
      <c r="DZ88" s="53"/>
    </row>
    <row r="89" spans="1:130" s="49" customFormat="1" ht="11.25" customHeight="1" x14ac:dyDescent="0.2">
      <c r="A89" s="64"/>
      <c r="C89" s="50" t="s">
        <v>1230</v>
      </c>
      <c r="D89" s="50" t="s">
        <v>7</v>
      </c>
      <c r="E89" s="9"/>
      <c r="F89" s="50" t="s">
        <v>40</v>
      </c>
      <c r="G89" s="50" t="s">
        <v>1231</v>
      </c>
      <c r="H89" s="50" t="str">
        <f t="shared" si="22"/>
        <v>RO</v>
      </c>
      <c r="I89" s="50" t="s">
        <v>828</v>
      </c>
      <c r="J89" s="50" t="str">
        <f t="shared" si="23"/>
        <v>US</v>
      </c>
      <c r="K89" s="50" t="s">
        <v>1232</v>
      </c>
      <c r="L89" s="50" t="s">
        <v>1233</v>
      </c>
      <c r="M89" s="50" t="s">
        <v>1234</v>
      </c>
      <c r="N89" s="50" t="s">
        <v>1235</v>
      </c>
      <c r="O89" s="50" t="s">
        <v>1236</v>
      </c>
      <c r="P89" s="50" t="s">
        <v>377</v>
      </c>
      <c r="Q89" s="26"/>
      <c r="R89" s="50" t="s">
        <v>107</v>
      </c>
      <c r="S89" s="50"/>
      <c r="T89" s="51">
        <v>45251.431250000001</v>
      </c>
      <c r="U89" s="51">
        <v>45258.431250000001</v>
      </c>
      <c r="V89" s="52">
        <v>445</v>
      </c>
      <c r="W89" s="50" t="s">
        <v>331</v>
      </c>
      <c r="X89" s="52">
        <v>0</v>
      </c>
      <c r="Y89" s="50" t="s">
        <v>332</v>
      </c>
      <c r="Z89" s="68">
        <v>0</v>
      </c>
      <c r="AA89" s="52">
        <v>445</v>
      </c>
      <c r="AB89" s="50" t="s">
        <v>331</v>
      </c>
      <c r="AC89" s="52">
        <v>0</v>
      </c>
      <c r="AD89" s="50" t="s">
        <v>350</v>
      </c>
      <c r="AE89" s="53">
        <v>2</v>
      </c>
      <c r="AF89" s="50" t="s">
        <v>334</v>
      </c>
      <c r="AG89" s="71">
        <v>45247.682638888888</v>
      </c>
      <c r="AH89" s="26"/>
      <c r="AI89" s="26"/>
      <c r="AJ89" s="26"/>
      <c r="AK89" s="26"/>
      <c r="AL89" s="54" t="s">
        <v>335</v>
      </c>
      <c r="AM89" s="54" t="s">
        <v>335</v>
      </c>
      <c r="AN89" s="54" t="s">
        <v>335</v>
      </c>
      <c r="AO89" s="50"/>
      <c r="AP89" s="50"/>
      <c r="AQ89" s="50"/>
      <c r="AR89" s="50"/>
      <c r="AS89" s="50"/>
      <c r="AT89" s="50" t="s">
        <v>336</v>
      </c>
      <c r="AU89" s="26" t="s">
        <v>612</v>
      </c>
      <c r="AV89" s="26" t="s">
        <v>1234</v>
      </c>
      <c r="AW89" s="26" t="s">
        <v>1235</v>
      </c>
      <c r="AX89" s="26"/>
      <c r="AY89" s="50" t="s">
        <v>407</v>
      </c>
      <c r="AZ89" s="54" t="s">
        <v>380</v>
      </c>
      <c r="BA89" s="51">
        <v>45247.682638888888</v>
      </c>
      <c r="BB89" s="72">
        <v>37012.730000000003</v>
      </c>
      <c r="BC89" s="72">
        <v>0</v>
      </c>
      <c r="BD89" s="69">
        <f t="shared" si="24"/>
        <v>37012.730000000003</v>
      </c>
      <c r="BE89" s="72">
        <v>-27937.49</v>
      </c>
      <c r="BF89" s="72">
        <v>0</v>
      </c>
      <c r="BG89" s="69">
        <f t="shared" si="25"/>
        <v>-27937.49</v>
      </c>
      <c r="BH89" s="69">
        <f t="shared" si="26"/>
        <v>9075.2400000000016</v>
      </c>
      <c r="BI89" s="47" t="s">
        <v>1237</v>
      </c>
      <c r="BJ89" s="70" t="s">
        <v>1231</v>
      </c>
      <c r="BK89" s="70" t="s">
        <v>828</v>
      </c>
      <c r="BL89" s="51">
        <v>45251.431250000001</v>
      </c>
      <c r="BM89" s="51">
        <v>45258.431250000001</v>
      </c>
      <c r="BN89" s="26" t="s">
        <v>1238</v>
      </c>
      <c r="BO89" s="26"/>
      <c r="BP89" s="26" t="s">
        <v>1239</v>
      </c>
      <c r="BQ89" s="26" t="s">
        <v>1231</v>
      </c>
      <c r="BR89" s="26" t="s">
        <v>828</v>
      </c>
      <c r="BS89" s="51">
        <v>45251.431250000001</v>
      </c>
      <c r="BT89" s="51">
        <v>45258.431250000001</v>
      </c>
      <c r="BU89" s="26" t="s">
        <v>1240</v>
      </c>
      <c r="BV89" s="26" t="s">
        <v>1241</v>
      </c>
      <c r="BW89" s="26"/>
      <c r="BX89" s="26"/>
      <c r="BY89" s="26"/>
      <c r="BZ89" s="26"/>
      <c r="CA89" s="26" t="s">
        <v>1242</v>
      </c>
      <c r="CB89" s="26" t="s">
        <v>1243</v>
      </c>
      <c r="CC89" s="55"/>
      <c r="CD89" s="56"/>
      <c r="CE89" s="48"/>
      <c r="CF89" s="53"/>
      <c r="CG89" s="53"/>
      <c r="CH89" s="53"/>
      <c r="CI89" s="53"/>
      <c r="CJ89" s="53"/>
      <c r="CK89" s="53"/>
      <c r="CL89" s="53"/>
      <c r="CM89" s="53"/>
      <c r="CN89" s="72">
        <v>0</v>
      </c>
      <c r="CO89" s="72">
        <v>0</v>
      </c>
      <c r="CP89" s="72">
        <v>0</v>
      </c>
      <c r="CQ89" s="72">
        <v>0</v>
      </c>
      <c r="CR89" s="69">
        <f t="shared" si="27"/>
        <v>37012.730000000003</v>
      </c>
      <c r="CS89" s="69">
        <f t="shared" si="28"/>
        <v>0</v>
      </c>
      <c r="CT89" s="69">
        <f t="shared" si="29"/>
        <v>37012.730000000003</v>
      </c>
      <c r="CU89" s="26" t="s">
        <v>340</v>
      </c>
      <c r="CV89" s="26"/>
      <c r="CW89" s="26" t="s">
        <v>1244</v>
      </c>
      <c r="CX89" s="26" t="s">
        <v>1245</v>
      </c>
      <c r="CY89" s="26" t="s">
        <v>1246</v>
      </c>
      <c r="CZ89" s="26" t="s">
        <v>791</v>
      </c>
      <c r="DA89" s="26" t="s">
        <v>718</v>
      </c>
      <c r="DB89" s="26" t="s">
        <v>1247</v>
      </c>
      <c r="DC89" s="47" t="s">
        <v>934</v>
      </c>
      <c r="DD89" s="47"/>
      <c r="DE89" s="47" t="s">
        <v>344</v>
      </c>
      <c r="DF89" s="47" t="s">
        <v>415</v>
      </c>
      <c r="DG89" s="47"/>
      <c r="DH89" s="47"/>
      <c r="DI89" s="47"/>
      <c r="DJ89" s="47"/>
      <c r="DK89" s="47"/>
      <c r="DL89" s="47"/>
      <c r="DM89" s="47"/>
      <c r="DN89" s="47" t="s">
        <v>346</v>
      </c>
      <c r="DO89" s="47"/>
      <c r="DP89" s="47"/>
      <c r="DQ89" s="69">
        <f t="shared" si="30"/>
        <v>-27937.49</v>
      </c>
      <c r="DR89" s="69">
        <f t="shared" si="31"/>
        <v>0</v>
      </c>
      <c r="DS89" s="69">
        <f t="shared" si="32"/>
        <v>-27937.49</v>
      </c>
      <c r="DT89" s="53"/>
      <c r="DU89" s="53"/>
      <c r="DV89" s="53"/>
      <c r="DW89" s="53"/>
      <c r="DX89" s="53"/>
      <c r="DY89" s="53"/>
      <c r="DZ89" s="53"/>
    </row>
    <row r="90" spans="1:130" s="49" customFormat="1" ht="56.25" customHeight="1" x14ac:dyDescent="0.2">
      <c r="A90" s="64"/>
      <c r="C90" s="50" t="s">
        <v>1248</v>
      </c>
      <c r="D90" s="50" t="s">
        <v>15</v>
      </c>
      <c r="E90" s="9" t="s">
        <v>1249</v>
      </c>
      <c r="F90" s="50" t="s">
        <v>36</v>
      </c>
      <c r="G90" s="50" t="s">
        <v>876</v>
      </c>
      <c r="H90" s="50" t="str">
        <f t="shared" si="22"/>
        <v>US</v>
      </c>
      <c r="I90" s="50" t="s">
        <v>1250</v>
      </c>
      <c r="J90" s="50" t="str">
        <f t="shared" si="23"/>
        <v>MX</v>
      </c>
      <c r="K90" s="50" t="s">
        <v>879</v>
      </c>
      <c r="L90" s="50" t="s">
        <v>880</v>
      </c>
      <c r="M90" s="50" t="s">
        <v>607</v>
      </c>
      <c r="N90" s="50" t="s">
        <v>608</v>
      </c>
      <c r="O90" s="50" t="s">
        <v>1248</v>
      </c>
      <c r="P90" s="50" t="s">
        <v>610</v>
      </c>
      <c r="Q90" s="26"/>
      <c r="R90" s="50" t="s">
        <v>107</v>
      </c>
      <c r="S90" s="50" t="s">
        <v>1251</v>
      </c>
      <c r="T90" s="51">
        <v>45250.753472222219</v>
      </c>
      <c r="U90" s="51">
        <v>45252.753472222219</v>
      </c>
      <c r="V90" s="52">
        <v>2000</v>
      </c>
      <c r="W90" s="50" t="s">
        <v>331</v>
      </c>
      <c r="X90" s="52">
        <v>0.86099999999999999</v>
      </c>
      <c r="Y90" s="50" t="s">
        <v>332</v>
      </c>
      <c r="Z90" s="68">
        <v>0</v>
      </c>
      <c r="AA90" s="52">
        <v>2000</v>
      </c>
      <c r="AB90" s="50" t="s">
        <v>331</v>
      </c>
      <c r="AC90" s="52">
        <v>0</v>
      </c>
      <c r="AD90" s="50" t="s">
        <v>350</v>
      </c>
      <c r="AE90" s="53">
        <v>1</v>
      </c>
      <c r="AF90" s="50" t="s">
        <v>1201</v>
      </c>
      <c r="AG90" s="71">
        <v>45248.004166666666</v>
      </c>
      <c r="AH90" s="26"/>
      <c r="AI90" s="26"/>
      <c r="AJ90" s="26"/>
      <c r="AK90" s="26"/>
      <c r="AL90" s="54" t="s">
        <v>335</v>
      </c>
      <c r="AM90" s="54" t="s">
        <v>335</v>
      </c>
      <c r="AN90" s="54" t="s">
        <v>335</v>
      </c>
      <c r="AO90" s="50"/>
      <c r="AP90" s="50"/>
      <c r="AQ90" s="50"/>
      <c r="AR90" s="50"/>
      <c r="AS90" s="50"/>
      <c r="AT90" s="50" t="s">
        <v>336</v>
      </c>
      <c r="AU90" s="26" t="s">
        <v>973</v>
      </c>
      <c r="AV90" s="26" t="s">
        <v>607</v>
      </c>
      <c r="AW90" s="26" t="s">
        <v>608</v>
      </c>
      <c r="AX90" s="26"/>
      <c r="AY90" s="50" t="s">
        <v>407</v>
      </c>
      <c r="AZ90" s="54" t="s">
        <v>408</v>
      </c>
      <c r="BA90" s="51">
        <v>45248.004166666666</v>
      </c>
      <c r="BB90" s="72">
        <v>136843.13</v>
      </c>
      <c r="BC90" s="72">
        <v>0</v>
      </c>
      <c r="BD90" s="69">
        <f t="shared" si="24"/>
        <v>136843.13</v>
      </c>
      <c r="BE90" s="72">
        <v>-94256.88</v>
      </c>
      <c r="BF90" s="72">
        <v>0</v>
      </c>
      <c r="BG90" s="69">
        <f t="shared" si="25"/>
        <v>-94256.88</v>
      </c>
      <c r="BH90" s="69">
        <f t="shared" si="26"/>
        <v>42586.25</v>
      </c>
      <c r="BI90" s="47"/>
      <c r="BJ90" s="70"/>
      <c r="BK90" s="70"/>
      <c r="BL90" s="51"/>
      <c r="BM90" s="51"/>
      <c r="BN90" s="26"/>
      <c r="BO90" s="26"/>
      <c r="BP90" s="26"/>
      <c r="BQ90" s="26"/>
      <c r="BR90" s="26"/>
      <c r="BS90" s="51"/>
      <c r="BT90" s="51"/>
      <c r="BU90" s="26"/>
      <c r="BV90" s="26"/>
      <c r="BW90" s="26"/>
      <c r="BX90" s="26"/>
      <c r="BY90" s="26"/>
      <c r="BZ90" s="26"/>
      <c r="CA90" s="26"/>
      <c r="CB90" s="26"/>
      <c r="CC90" s="55"/>
      <c r="CD90" s="56"/>
      <c r="CE90" s="48"/>
      <c r="CF90" s="53"/>
      <c r="CG90" s="53"/>
      <c r="CH90" s="53"/>
      <c r="CI90" s="53"/>
      <c r="CJ90" s="53"/>
      <c r="CK90" s="53"/>
      <c r="CL90" s="53"/>
      <c r="CM90" s="53"/>
      <c r="CN90" s="72">
        <v>0</v>
      </c>
      <c r="CO90" s="72">
        <v>0</v>
      </c>
      <c r="CP90" s="72">
        <v>0</v>
      </c>
      <c r="CQ90" s="72">
        <v>0</v>
      </c>
      <c r="CR90" s="69">
        <f t="shared" si="27"/>
        <v>136843.13</v>
      </c>
      <c r="CS90" s="69">
        <f t="shared" si="28"/>
        <v>0</v>
      </c>
      <c r="CT90" s="69">
        <f t="shared" si="29"/>
        <v>136843.13</v>
      </c>
      <c r="CU90" s="26" t="s">
        <v>340</v>
      </c>
      <c r="CV90" s="26"/>
      <c r="CW90" s="26" t="s">
        <v>887</v>
      </c>
      <c r="CX90" s="26" t="s">
        <v>834</v>
      </c>
      <c r="CY90" s="26" t="s">
        <v>888</v>
      </c>
      <c r="CZ90" s="26" t="s">
        <v>619</v>
      </c>
      <c r="DA90" s="26" t="s">
        <v>620</v>
      </c>
      <c r="DB90" s="26" t="s">
        <v>621</v>
      </c>
      <c r="DC90" s="47"/>
      <c r="DD90" s="47"/>
      <c r="DE90" s="47" t="s">
        <v>344</v>
      </c>
      <c r="DF90" s="47" t="s">
        <v>395</v>
      </c>
      <c r="DG90" s="47"/>
      <c r="DH90" s="47"/>
      <c r="DI90" s="47"/>
      <c r="DJ90" s="47"/>
      <c r="DK90" s="47"/>
      <c r="DL90" s="47"/>
      <c r="DM90" s="47"/>
      <c r="DN90" s="47" t="s">
        <v>346</v>
      </c>
      <c r="DO90" s="47"/>
      <c r="DP90" s="47"/>
      <c r="DQ90" s="69">
        <f t="shared" si="30"/>
        <v>-94256.88</v>
      </c>
      <c r="DR90" s="69">
        <f t="shared" si="31"/>
        <v>0</v>
      </c>
      <c r="DS90" s="69">
        <f t="shared" si="32"/>
        <v>-94256.88</v>
      </c>
      <c r="DT90" s="53"/>
      <c r="DU90" s="53"/>
      <c r="DV90" s="53"/>
      <c r="DW90" s="53"/>
      <c r="DX90" s="53"/>
      <c r="DY90" s="53"/>
      <c r="DZ90" s="53"/>
    </row>
    <row r="91" spans="1:130" s="49" customFormat="1" ht="45" customHeight="1" x14ac:dyDescent="0.2">
      <c r="A91" s="64"/>
      <c r="C91" s="50" t="s">
        <v>1252</v>
      </c>
      <c r="D91" s="50" t="s">
        <v>9</v>
      </c>
      <c r="E91" s="9" t="s">
        <v>1253</v>
      </c>
      <c r="F91" s="50" t="s">
        <v>38</v>
      </c>
      <c r="G91" s="50" t="s">
        <v>382</v>
      </c>
      <c r="H91" s="50" t="str">
        <f t="shared" si="22"/>
        <v>DE</v>
      </c>
      <c r="I91" s="50" t="s">
        <v>371</v>
      </c>
      <c r="J91" s="50" t="str">
        <f t="shared" si="23"/>
        <v>MX</v>
      </c>
      <c r="K91" s="50" t="s">
        <v>439</v>
      </c>
      <c r="L91" s="50" t="s">
        <v>440</v>
      </c>
      <c r="M91" s="50" t="s">
        <v>374</v>
      </c>
      <c r="N91" s="50" t="s">
        <v>375</v>
      </c>
      <c r="O91" s="50" t="s">
        <v>1254</v>
      </c>
      <c r="P91" s="50" t="s">
        <v>377</v>
      </c>
      <c r="Q91" s="26"/>
      <c r="R91" s="50" t="s">
        <v>107</v>
      </c>
      <c r="S91" s="50" t="s">
        <v>1255</v>
      </c>
      <c r="T91" s="51">
        <v>45265</v>
      </c>
      <c r="U91" s="51">
        <v>45290</v>
      </c>
      <c r="V91" s="52">
        <v>2321</v>
      </c>
      <c r="W91" s="50" t="s">
        <v>331</v>
      </c>
      <c r="X91" s="52">
        <v>3.8540000000000001</v>
      </c>
      <c r="Y91" s="50" t="s">
        <v>332</v>
      </c>
      <c r="Z91" s="68">
        <v>0</v>
      </c>
      <c r="AA91" s="52">
        <v>3.8540000000000001</v>
      </c>
      <c r="AB91" s="50" t="s">
        <v>332</v>
      </c>
      <c r="AC91" s="52">
        <v>0</v>
      </c>
      <c r="AD91" s="50" t="s">
        <v>350</v>
      </c>
      <c r="AE91" s="53">
        <v>5</v>
      </c>
      <c r="AF91" s="50" t="s">
        <v>424</v>
      </c>
      <c r="AG91" s="71">
        <v>45251.856944444444</v>
      </c>
      <c r="AH91" s="26"/>
      <c r="AI91" s="26"/>
      <c r="AJ91" s="26"/>
      <c r="AK91" s="26"/>
      <c r="AL91" s="54" t="s">
        <v>335</v>
      </c>
      <c r="AM91" s="54" t="s">
        <v>335</v>
      </c>
      <c r="AN91" s="54" t="s">
        <v>335</v>
      </c>
      <c r="AO91" s="50"/>
      <c r="AP91" s="50"/>
      <c r="AQ91" s="50"/>
      <c r="AR91" s="50"/>
      <c r="AS91" s="50"/>
      <c r="AT91" s="50" t="s">
        <v>336</v>
      </c>
      <c r="AU91" s="26" t="s">
        <v>379</v>
      </c>
      <c r="AV91" s="26" t="s">
        <v>374</v>
      </c>
      <c r="AW91" s="26" t="s">
        <v>375</v>
      </c>
      <c r="AX91" s="26"/>
      <c r="AY91" s="50" t="s">
        <v>425</v>
      </c>
      <c r="AZ91" s="54" t="s">
        <v>408</v>
      </c>
      <c r="BA91" s="51">
        <v>45251.856944444444</v>
      </c>
      <c r="BB91" s="72">
        <v>14628.68</v>
      </c>
      <c r="BC91" s="72">
        <v>0</v>
      </c>
      <c r="BD91" s="69">
        <f t="shared" si="24"/>
        <v>14628.68</v>
      </c>
      <c r="BE91" s="72">
        <v>-12035.95</v>
      </c>
      <c r="BF91" s="72">
        <v>0</v>
      </c>
      <c r="BG91" s="69">
        <f t="shared" si="25"/>
        <v>-12035.95</v>
      </c>
      <c r="BH91" s="69">
        <f t="shared" si="26"/>
        <v>2592.7299999999996</v>
      </c>
      <c r="BI91" s="47" t="s">
        <v>1256</v>
      </c>
      <c r="BJ91" s="70" t="s">
        <v>382</v>
      </c>
      <c r="BK91" s="70" t="s">
        <v>371</v>
      </c>
      <c r="BL91" s="51">
        <v>45265</v>
      </c>
      <c r="BM91" s="51">
        <v>45290</v>
      </c>
      <c r="BN91" s="26" t="s">
        <v>1257</v>
      </c>
      <c r="BO91" s="26" t="s">
        <v>511</v>
      </c>
      <c r="BP91" s="26" t="s">
        <v>1258</v>
      </c>
      <c r="BQ91" s="26" t="s">
        <v>382</v>
      </c>
      <c r="BR91" s="26" t="s">
        <v>371</v>
      </c>
      <c r="BS91" s="51">
        <v>45265</v>
      </c>
      <c r="BT91" s="51">
        <v>45290</v>
      </c>
      <c r="BU91" s="26"/>
      <c r="BV91" s="26"/>
      <c r="BW91" s="26" t="s">
        <v>359</v>
      </c>
      <c r="BX91" s="26" t="s">
        <v>360</v>
      </c>
      <c r="BY91" s="26"/>
      <c r="BZ91" s="26"/>
      <c r="CA91" s="26" t="s">
        <v>430</v>
      </c>
      <c r="CB91" s="26" t="s">
        <v>431</v>
      </c>
      <c r="CC91" s="55"/>
      <c r="CD91" s="56"/>
      <c r="CE91" s="48"/>
      <c r="CF91" s="53"/>
      <c r="CG91" s="53"/>
      <c r="CH91" s="53"/>
      <c r="CI91" s="53"/>
      <c r="CJ91" s="53"/>
      <c r="CK91" s="53"/>
      <c r="CL91" s="53"/>
      <c r="CM91" s="53"/>
      <c r="CN91" s="72">
        <v>0</v>
      </c>
      <c r="CO91" s="72">
        <v>0</v>
      </c>
      <c r="CP91" s="72">
        <v>0</v>
      </c>
      <c r="CQ91" s="72">
        <v>0</v>
      </c>
      <c r="CR91" s="69">
        <f t="shared" si="27"/>
        <v>14628.68</v>
      </c>
      <c r="CS91" s="69">
        <f t="shared" si="28"/>
        <v>0</v>
      </c>
      <c r="CT91" s="69">
        <f t="shared" si="29"/>
        <v>14628.68</v>
      </c>
      <c r="CU91" s="26" t="s">
        <v>340</v>
      </c>
      <c r="CV91" s="26"/>
      <c r="CW91" s="26" t="s">
        <v>445</v>
      </c>
      <c r="CX91" s="26" t="s">
        <v>446</v>
      </c>
      <c r="CY91" s="26" t="s">
        <v>447</v>
      </c>
      <c r="CZ91" s="26" t="s">
        <v>391</v>
      </c>
      <c r="DA91" s="26" t="s">
        <v>392</v>
      </c>
      <c r="DB91" s="26" t="s">
        <v>393</v>
      </c>
      <c r="DC91" s="47" t="s">
        <v>1259</v>
      </c>
      <c r="DD91" s="47" t="s">
        <v>846</v>
      </c>
      <c r="DE91" s="47" t="s">
        <v>344</v>
      </c>
      <c r="DF91" s="47" t="s">
        <v>395</v>
      </c>
      <c r="DG91" s="47"/>
      <c r="DH91" s="47"/>
      <c r="DI91" s="47"/>
      <c r="DJ91" s="47"/>
      <c r="DK91" s="47"/>
      <c r="DL91" s="47"/>
      <c r="DM91" s="47"/>
      <c r="DN91" s="47" t="s">
        <v>346</v>
      </c>
      <c r="DO91" s="47"/>
      <c r="DP91" s="47"/>
      <c r="DQ91" s="69">
        <f t="shared" si="30"/>
        <v>-12035.95</v>
      </c>
      <c r="DR91" s="69">
        <f t="shared" si="31"/>
        <v>0</v>
      </c>
      <c r="DS91" s="69">
        <f t="shared" si="32"/>
        <v>-12035.95</v>
      </c>
      <c r="DT91" s="53"/>
      <c r="DU91" s="53"/>
      <c r="DV91" s="53"/>
      <c r="DW91" s="53"/>
      <c r="DX91" s="53"/>
      <c r="DY91" s="53"/>
      <c r="DZ91" s="53"/>
    </row>
    <row r="92" spans="1:130" s="49" customFormat="1" ht="45" customHeight="1" x14ac:dyDescent="0.2">
      <c r="A92" s="64"/>
      <c r="C92" s="50" t="s">
        <v>1260</v>
      </c>
      <c r="D92" s="50" t="s">
        <v>7</v>
      </c>
      <c r="E92" s="9" t="s">
        <v>1261</v>
      </c>
      <c r="F92" s="50" t="s">
        <v>40</v>
      </c>
      <c r="G92" s="50" t="s">
        <v>566</v>
      </c>
      <c r="H92" s="50" t="str">
        <f t="shared" si="22"/>
        <v>CN</v>
      </c>
      <c r="I92" s="50" t="s">
        <v>700</v>
      </c>
      <c r="J92" s="50" t="str">
        <f t="shared" si="23"/>
        <v>MX</v>
      </c>
      <c r="K92" s="50" t="s">
        <v>1262</v>
      </c>
      <c r="L92" s="50" t="s">
        <v>1263</v>
      </c>
      <c r="M92" s="50" t="s">
        <v>724</v>
      </c>
      <c r="N92" s="50" t="s">
        <v>725</v>
      </c>
      <c r="O92" s="50" t="s">
        <v>1264</v>
      </c>
      <c r="P92" s="50" t="s">
        <v>377</v>
      </c>
      <c r="Q92" s="26"/>
      <c r="R92" s="50" t="s">
        <v>107</v>
      </c>
      <c r="S92" s="50" t="s">
        <v>1265</v>
      </c>
      <c r="T92" s="51">
        <v>45256.368750000001</v>
      </c>
      <c r="U92" s="51">
        <v>45260.368750000001</v>
      </c>
      <c r="V92" s="52">
        <v>288</v>
      </c>
      <c r="W92" s="50" t="s">
        <v>331</v>
      </c>
      <c r="X92" s="52">
        <v>0.42099999999999999</v>
      </c>
      <c r="Y92" s="50" t="s">
        <v>332</v>
      </c>
      <c r="Z92" s="68">
        <v>0</v>
      </c>
      <c r="AA92" s="52">
        <v>288</v>
      </c>
      <c r="AB92" s="50" t="s">
        <v>331</v>
      </c>
      <c r="AC92" s="52">
        <v>0</v>
      </c>
      <c r="AD92" s="50" t="s">
        <v>350</v>
      </c>
      <c r="AE92" s="53">
        <v>1</v>
      </c>
      <c r="AF92" s="50" t="s">
        <v>334</v>
      </c>
      <c r="AG92" s="71">
        <v>45253.619444444441</v>
      </c>
      <c r="AH92" s="26"/>
      <c r="AI92" s="26"/>
      <c r="AJ92" s="26"/>
      <c r="AK92" s="26"/>
      <c r="AL92" s="54" t="s">
        <v>335</v>
      </c>
      <c r="AM92" s="54" t="s">
        <v>335</v>
      </c>
      <c r="AN92" s="54" t="s">
        <v>335</v>
      </c>
      <c r="AO92" s="50"/>
      <c r="AP92" s="50"/>
      <c r="AQ92" s="50"/>
      <c r="AR92" s="50"/>
      <c r="AS92" s="50"/>
      <c r="AT92" s="50" t="s">
        <v>336</v>
      </c>
      <c r="AU92" s="26" t="s">
        <v>612</v>
      </c>
      <c r="AV92" s="26" t="s">
        <v>724</v>
      </c>
      <c r="AW92" s="26" t="s">
        <v>725</v>
      </c>
      <c r="AX92" s="26"/>
      <c r="AY92" s="50" t="s">
        <v>407</v>
      </c>
      <c r="AZ92" s="54" t="s">
        <v>408</v>
      </c>
      <c r="BA92" s="51">
        <v>45253.619444444441</v>
      </c>
      <c r="BB92" s="72">
        <v>68336.81</v>
      </c>
      <c r="BC92" s="72">
        <v>0</v>
      </c>
      <c r="BD92" s="69">
        <f t="shared" si="24"/>
        <v>68336.81</v>
      </c>
      <c r="BE92" s="72">
        <v>-53002.78</v>
      </c>
      <c r="BF92" s="72">
        <v>-3427.14</v>
      </c>
      <c r="BG92" s="69">
        <f t="shared" si="25"/>
        <v>-56429.919999999998</v>
      </c>
      <c r="BH92" s="69">
        <f t="shared" si="26"/>
        <v>11906.89</v>
      </c>
      <c r="BI92" s="47" t="s">
        <v>1266</v>
      </c>
      <c r="BJ92" s="70" t="s">
        <v>566</v>
      </c>
      <c r="BK92" s="70" t="s">
        <v>700</v>
      </c>
      <c r="BL92" s="51">
        <v>45256.368750000001</v>
      </c>
      <c r="BM92" s="51">
        <v>45260.368750000001</v>
      </c>
      <c r="BN92" s="26" t="s">
        <v>1267</v>
      </c>
      <c r="BO92" s="26"/>
      <c r="BP92" s="26" t="s">
        <v>800</v>
      </c>
      <c r="BQ92" s="26" t="s">
        <v>566</v>
      </c>
      <c r="BR92" s="26" t="s">
        <v>700</v>
      </c>
      <c r="BS92" s="51">
        <v>45256.368750000001</v>
      </c>
      <c r="BT92" s="51">
        <v>45260.368750000001</v>
      </c>
      <c r="BU92" s="26"/>
      <c r="BV92" s="26"/>
      <c r="BW92" s="26" t="s">
        <v>359</v>
      </c>
      <c r="BX92" s="26" t="s">
        <v>360</v>
      </c>
      <c r="BY92" s="26"/>
      <c r="BZ92" s="26"/>
      <c r="CA92" s="26" t="s">
        <v>546</v>
      </c>
      <c r="CB92" s="26" t="s">
        <v>547</v>
      </c>
      <c r="CC92" s="55"/>
      <c r="CD92" s="56"/>
      <c r="CE92" s="48"/>
      <c r="CF92" s="53"/>
      <c r="CG92" s="53"/>
      <c r="CH92" s="53"/>
      <c r="CI92" s="53"/>
      <c r="CJ92" s="53"/>
      <c r="CK92" s="53"/>
      <c r="CL92" s="53"/>
      <c r="CM92" s="53"/>
      <c r="CN92" s="72">
        <v>0</v>
      </c>
      <c r="CO92" s="72">
        <v>0</v>
      </c>
      <c r="CP92" s="72">
        <v>0</v>
      </c>
      <c r="CQ92" s="72">
        <v>0</v>
      </c>
      <c r="CR92" s="69">
        <f t="shared" si="27"/>
        <v>68336.81</v>
      </c>
      <c r="CS92" s="69">
        <f t="shared" si="28"/>
        <v>0</v>
      </c>
      <c r="CT92" s="69">
        <f t="shared" si="29"/>
        <v>68336.81</v>
      </c>
      <c r="CU92" s="26" t="s">
        <v>340</v>
      </c>
      <c r="CV92" s="26"/>
      <c r="CW92" s="26" t="s">
        <v>1268</v>
      </c>
      <c r="CX92" s="26" t="s">
        <v>583</v>
      </c>
      <c r="CY92" s="26" t="s">
        <v>1269</v>
      </c>
      <c r="CZ92" s="26" t="s">
        <v>735</v>
      </c>
      <c r="DA92" s="26" t="s">
        <v>736</v>
      </c>
      <c r="DB92" s="26" t="s">
        <v>737</v>
      </c>
      <c r="DC92" s="47" t="s">
        <v>1270</v>
      </c>
      <c r="DD92" s="47"/>
      <c r="DE92" s="47" t="s">
        <v>344</v>
      </c>
      <c r="DF92" s="47" t="s">
        <v>395</v>
      </c>
      <c r="DG92" s="47"/>
      <c r="DH92" s="47"/>
      <c r="DI92" s="47"/>
      <c r="DJ92" s="47"/>
      <c r="DK92" s="47"/>
      <c r="DL92" s="47"/>
      <c r="DM92" s="47"/>
      <c r="DN92" s="47" t="s">
        <v>346</v>
      </c>
      <c r="DO92" s="47"/>
      <c r="DP92" s="47"/>
      <c r="DQ92" s="69">
        <f t="shared" si="30"/>
        <v>-53002.78</v>
      </c>
      <c r="DR92" s="69">
        <f t="shared" si="31"/>
        <v>-3427.14</v>
      </c>
      <c r="DS92" s="69">
        <f t="shared" si="32"/>
        <v>-56429.919999999998</v>
      </c>
      <c r="DT92" s="53"/>
      <c r="DU92" s="53"/>
      <c r="DV92" s="53"/>
      <c r="DW92" s="53"/>
      <c r="DX92" s="53"/>
      <c r="DY92" s="53"/>
      <c r="DZ92" s="53"/>
    </row>
    <row r="93" spans="1:130" s="49" customFormat="1" ht="22.5" customHeight="1" x14ac:dyDescent="0.2">
      <c r="A93" s="64"/>
      <c r="C93" s="50" t="s">
        <v>1271</v>
      </c>
      <c r="D93" s="50" t="s">
        <v>9</v>
      </c>
      <c r="E93" s="9" t="s">
        <v>1272</v>
      </c>
      <c r="F93" s="50" t="s">
        <v>38</v>
      </c>
      <c r="G93" s="50" t="s">
        <v>915</v>
      </c>
      <c r="H93" s="50" t="str">
        <f t="shared" si="22"/>
        <v>CN</v>
      </c>
      <c r="I93" s="50" t="s">
        <v>371</v>
      </c>
      <c r="J93" s="50" t="str">
        <f t="shared" si="23"/>
        <v>MX</v>
      </c>
      <c r="K93" s="50" t="s">
        <v>1262</v>
      </c>
      <c r="L93" s="50" t="s">
        <v>1263</v>
      </c>
      <c r="M93" s="50" t="s">
        <v>724</v>
      </c>
      <c r="N93" s="50" t="s">
        <v>725</v>
      </c>
      <c r="O93" s="50" t="s">
        <v>1273</v>
      </c>
      <c r="P93" s="50" t="s">
        <v>377</v>
      </c>
      <c r="Q93" s="26"/>
      <c r="R93" s="50" t="s">
        <v>107</v>
      </c>
      <c r="S93" s="50"/>
      <c r="T93" s="51">
        <v>45259</v>
      </c>
      <c r="U93" s="51">
        <v>45292</v>
      </c>
      <c r="V93" s="52">
        <v>429</v>
      </c>
      <c r="W93" s="50" t="s">
        <v>331</v>
      </c>
      <c r="X93" s="52">
        <v>0.55000000000000004</v>
      </c>
      <c r="Y93" s="50" t="s">
        <v>332</v>
      </c>
      <c r="Z93" s="68">
        <v>0</v>
      </c>
      <c r="AA93" s="52">
        <v>0.55000000000000004</v>
      </c>
      <c r="AB93" s="50" t="s">
        <v>332</v>
      </c>
      <c r="AC93" s="52">
        <v>0</v>
      </c>
      <c r="AD93" s="50" t="s">
        <v>350</v>
      </c>
      <c r="AE93" s="53">
        <v>1</v>
      </c>
      <c r="AF93" s="50" t="s">
        <v>334</v>
      </c>
      <c r="AG93" s="71">
        <v>45253.693749999999</v>
      </c>
      <c r="AH93" s="26"/>
      <c r="AI93" s="26"/>
      <c r="AJ93" s="26"/>
      <c r="AK93" s="26"/>
      <c r="AL93" s="54" t="s">
        <v>335</v>
      </c>
      <c r="AM93" s="54" t="s">
        <v>335</v>
      </c>
      <c r="AN93" s="54" t="s">
        <v>335</v>
      </c>
      <c r="AO93" s="50"/>
      <c r="AP93" s="50"/>
      <c r="AQ93" s="50"/>
      <c r="AR93" s="50"/>
      <c r="AS93" s="50"/>
      <c r="AT93" s="50" t="s">
        <v>336</v>
      </c>
      <c r="AU93" s="26" t="s">
        <v>1274</v>
      </c>
      <c r="AV93" s="26" t="s">
        <v>724</v>
      </c>
      <c r="AW93" s="26" t="s">
        <v>725</v>
      </c>
      <c r="AX93" s="26"/>
      <c r="AY93" s="50" t="s">
        <v>425</v>
      </c>
      <c r="AZ93" s="54" t="s">
        <v>408</v>
      </c>
      <c r="BA93" s="51">
        <v>45253.693749999999</v>
      </c>
      <c r="BB93" s="72">
        <v>17470.75</v>
      </c>
      <c r="BC93" s="72">
        <v>0</v>
      </c>
      <c r="BD93" s="69">
        <f t="shared" si="24"/>
        <v>17470.75</v>
      </c>
      <c r="BE93" s="72">
        <v>-12302.54</v>
      </c>
      <c r="BF93" s="72">
        <v>0</v>
      </c>
      <c r="BG93" s="69">
        <f t="shared" si="25"/>
        <v>-12302.54</v>
      </c>
      <c r="BH93" s="69">
        <f t="shared" si="26"/>
        <v>5168.2099999999991</v>
      </c>
      <c r="BI93" s="47" t="s">
        <v>1275</v>
      </c>
      <c r="BJ93" s="70" t="s">
        <v>915</v>
      </c>
      <c r="BK93" s="70" t="s">
        <v>371</v>
      </c>
      <c r="BL93" s="51">
        <v>45265</v>
      </c>
      <c r="BM93" s="51">
        <v>45292</v>
      </c>
      <c r="BN93" s="26" t="s">
        <v>1276</v>
      </c>
      <c r="BO93" s="26" t="s">
        <v>1277</v>
      </c>
      <c r="BP93" s="26" t="s">
        <v>1278</v>
      </c>
      <c r="BQ93" s="26" t="s">
        <v>915</v>
      </c>
      <c r="BR93" s="26" t="s">
        <v>371</v>
      </c>
      <c r="BS93" s="51">
        <v>45265</v>
      </c>
      <c r="BT93" s="51">
        <v>45292</v>
      </c>
      <c r="BU93" s="26"/>
      <c r="BV93" s="26"/>
      <c r="BW93" s="26" t="s">
        <v>359</v>
      </c>
      <c r="BX93" s="26" t="s">
        <v>360</v>
      </c>
      <c r="BY93" s="26"/>
      <c r="BZ93" s="26"/>
      <c r="CA93" s="26" t="s">
        <v>430</v>
      </c>
      <c r="CB93" s="26" t="s">
        <v>431</v>
      </c>
      <c r="CC93" s="55"/>
      <c r="CD93" s="56"/>
      <c r="CE93" s="48"/>
      <c r="CF93" s="53"/>
      <c r="CG93" s="53"/>
      <c r="CH93" s="53"/>
      <c r="CI93" s="53"/>
      <c r="CJ93" s="53"/>
      <c r="CK93" s="53"/>
      <c r="CL93" s="53"/>
      <c r="CM93" s="53"/>
      <c r="CN93" s="72">
        <v>0</v>
      </c>
      <c r="CO93" s="72">
        <v>0</v>
      </c>
      <c r="CP93" s="72">
        <v>0</v>
      </c>
      <c r="CQ93" s="72">
        <v>0</v>
      </c>
      <c r="CR93" s="69">
        <f t="shared" si="27"/>
        <v>17470.75</v>
      </c>
      <c r="CS93" s="69">
        <f t="shared" si="28"/>
        <v>0</v>
      </c>
      <c r="CT93" s="69">
        <f t="shared" si="29"/>
        <v>17470.75</v>
      </c>
      <c r="CU93" s="26" t="s">
        <v>340</v>
      </c>
      <c r="CV93" s="26"/>
      <c r="CW93" s="26" t="s">
        <v>1268</v>
      </c>
      <c r="CX93" s="26" t="s">
        <v>583</v>
      </c>
      <c r="CY93" s="26" t="s">
        <v>1269</v>
      </c>
      <c r="CZ93" s="26" t="s">
        <v>735</v>
      </c>
      <c r="DA93" s="26" t="s">
        <v>736</v>
      </c>
      <c r="DB93" s="26" t="s">
        <v>737</v>
      </c>
      <c r="DC93" s="47" t="s">
        <v>1259</v>
      </c>
      <c r="DD93" s="47"/>
      <c r="DE93" s="47" t="s">
        <v>344</v>
      </c>
      <c r="DF93" s="47" t="s">
        <v>395</v>
      </c>
      <c r="DG93" s="47"/>
      <c r="DH93" s="47"/>
      <c r="DI93" s="47"/>
      <c r="DJ93" s="47"/>
      <c r="DK93" s="47"/>
      <c r="DL93" s="47"/>
      <c r="DM93" s="47"/>
      <c r="DN93" s="47" t="s">
        <v>346</v>
      </c>
      <c r="DO93" s="47"/>
      <c r="DP93" s="47"/>
      <c r="DQ93" s="69">
        <f t="shared" si="30"/>
        <v>-12302.54</v>
      </c>
      <c r="DR93" s="69">
        <f t="shared" si="31"/>
        <v>0</v>
      </c>
      <c r="DS93" s="69">
        <f t="shared" si="32"/>
        <v>-12302.54</v>
      </c>
      <c r="DT93" s="53"/>
      <c r="DU93" s="53"/>
      <c r="DV93" s="53"/>
      <c r="DW93" s="53"/>
      <c r="DX93" s="53"/>
      <c r="DY93" s="53"/>
      <c r="DZ93" s="53"/>
    </row>
    <row r="94" spans="1:130" s="49" customFormat="1" ht="45" customHeight="1" x14ac:dyDescent="0.2">
      <c r="A94" s="64"/>
      <c r="C94" s="50" t="s">
        <v>1279</v>
      </c>
      <c r="D94" s="50" t="s">
        <v>9</v>
      </c>
      <c r="E94" s="9" t="s">
        <v>1280</v>
      </c>
      <c r="F94" s="50" t="s">
        <v>38</v>
      </c>
      <c r="G94" s="50" t="s">
        <v>1008</v>
      </c>
      <c r="H94" s="50" t="str">
        <f t="shared" si="22"/>
        <v>CN</v>
      </c>
      <c r="I94" s="50" t="s">
        <v>839</v>
      </c>
      <c r="J94" s="50" t="str">
        <f t="shared" si="23"/>
        <v>MX</v>
      </c>
      <c r="K94" s="50" t="s">
        <v>1140</v>
      </c>
      <c r="L94" s="50" t="s">
        <v>1141</v>
      </c>
      <c r="M94" s="50" t="s">
        <v>724</v>
      </c>
      <c r="N94" s="50" t="s">
        <v>725</v>
      </c>
      <c r="O94" s="50" t="s">
        <v>1281</v>
      </c>
      <c r="P94" s="50" t="s">
        <v>572</v>
      </c>
      <c r="Q94" s="26"/>
      <c r="R94" s="50" t="s">
        <v>107</v>
      </c>
      <c r="S94" s="50" t="s">
        <v>1143</v>
      </c>
      <c r="T94" s="51">
        <v>45265</v>
      </c>
      <c r="U94" s="51">
        <v>45292</v>
      </c>
      <c r="V94" s="52">
        <v>520</v>
      </c>
      <c r="W94" s="50" t="s">
        <v>331</v>
      </c>
      <c r="X94" s="52">
        <v>0.82599999999999996</v>
      </c>
      <c r="Y94" s="50" t="s">
        <v>332</v>
      </c>
      <c r="Z94" s="68">
        <v>0</v>
      </c>
      <c r="AA94" s="52">
        <v>0.82599999999999996</v>
      </c>
      <c r="AB94" s="50" t="s">
        <v>332</v>
      </c>
      <c r="AC94" s="52">
        <v>0</v>
      </c>
      <c r="AD94" s="50" t="s">
        <v>350</v>
      </c>
      <c r="AE94" s="53">
        <v>2</v>
      </c>
      <c r="AF94" s="50" t="s">
        <v>334</v>
      </c>
      <c r="AG94" s="71">
        <v>45253.727777777778</v>
      </c>
      <c r="AH94" s="26"/>
      <c r="AI94" s="26"/>
      <c r="AJ94" s="26"/>
      <c r="AK94" s="26"/>
      <c r="AL94" s="54" t="s">
        <v>335</v>
      </c>
      <c r="AM94" s="54" t="s">
        <v>335</v>
      </c>
      <c r="AN94" s="54" t="s">
        <v>335</v>
      </c>
      <c r="AO94" s="50"/>
      <c r="AP94" s="50"/>
      <c r="AQ94" s="50"/>
      <c r="AR94" s="50"/>
      <c r="AS94" s="50"/>
      <c r="AT94" s="50" t="s">
        <v>336</v>
      </c>
      <c r="AU94" s="26" t="s">
        <v>1274</v>
      </c>
      <c r="AV94" s="26" t="s">
        <v>724</v>
      </c>
      <c r="AW94" s="26" t="s">
        <v>725</v>
      </c>
      <c r="AX94" s="26"/>
      <c r="AY94" s="50" t="s">
        <v>425</v>
      </c>
      <c r="AZ94" s="54" t="s">
        <v>408</v>
      </c>
      <c r="BA94" s="51">
        <v>45253.727777777778</v>
      </c>
      <c r="BB94" s="72">
        <v>16955.53</v>
      </c>
      <c r="BC94" s="72">
        <v>0</v>
      </c>
      <c r="BD94" s="69">
        <f t="shared" si="24"/>
        <v>16955.53</v>
      </c>
      <c r="BE94" s="72">
        <v>-11988</v>
      </c>
      <c r="BF94" s="72">
        <v>0</v>
      </c>
      <c r="BG94" s="69">
        <f t="shared" si="25"/>
        <v>-11988</v>
      </c>
      <c r="BH94" s="69">
        <f t="shared" si="26"/>
        <v>4967.5299999999988</v>
      </c>
      <c r="BI94" s="47" t="s">
        <v>1282</v>
      </c>
      <c r="BJ94" s="70" t="s">
        <v>1008</v>
      </c>
      <c r="BK94" s="70" t="s">
        <v>357</v>
      </c>
      <c r="BL94" s="51">
        <v>45265</v>
      </c>
      <c r="BM94" s="51">
        <v>45292</v>
      </c>
      <c r="BN94" s="26" t="s">
        <v>1283</v>
      </c>
      <c r="BO94" s="26" t="s">
        <v>1277</v>
      </c>
      <c r="BP94" s="26" t="s">
        <v>1278</v>
      </c>
      <c r="BQ94" s="26" t="s">
        <v>1008</v>
      </c>
      <c r="BR94" s="26" t="s">
        <v>357</v>
      </c>
      <c r="BS94" s="51">
        <v>45265</v>
      </c>
      <c r="BT94" s="51">
        <v>45292</v>
      </c>
      <c r="BU94" s="26"/>
      <c r="BV94" s="26"/>
      <c r="BW94" s="26" t="s">
        <v>359</v>
      </c>
      <c r="BX94" s="26" t="s">
        <v>360</v>
      </c>
      <c r="BY94" s="26"/>
      <c r="BZ94" s="26"/>
      <c r="CA94" s="26" t="s">
        <v>430</v>
      </c>
      <c r="CB94" s="26" t="s">
        <v>431</v>
      </c>
      <c r="CC94" s="55"/>
      <c r="CD94" s="56"/>
      <c r="CE94" s="48"/>
      <c r="CF94" s="53"/>
      <c r="CG94" s="53"/>
      <c r="CH94" s="53"/>
      <c r="CI94" s="53"/>
      <c r="CJ94" s="53"/>
      <c r="CK94" s="53"/>
      <c r="CL94" s="53"/>
      <c r="CM94" s="53"/>
      <c r="CN94" s="72">
        <v>0</v>
      </c>
      <c r="CO94" s="72">
        <v>0</v>
      </c>
      <c r="CP94" s="72">
        <v>0</v>
      </c>
      <c r="CQ94" s="72">
        <v>0</v>
      </c>
      <c r="CR94" s="69">
        <f t="shared" si="27"/>
        <v>16955.53</v>
      </c>
      <c r="CS94" s="69">
        <f t="shared" si="28"/>
        <v>0</v>
      </c>
      <c r="CT94" s="69">
        <f t="shared" si="29"/>
        <v>16955.53</v>
      </c>
      <c r="CU94" s="26" t="s">
        <v>340</v>
      </c>
      <c r="CV94" s="26"/>
      <c r="CW94" s="26" t="s">
        <v>1148</v>
      </c>
      <c r="CX94" s="26" t="s">
        <v>992</v>
      </c>
      <c r="CY94" s="26" t="s">
        <v>1149</v>
      </c>
      <c r="CZ94" s="26" t="s">
        <v>735</v>
      </c>
      <c r="DA94" s="26" t="s">
        <v>736</v>
      </c>
      <c r="DB94" s="26" t="s">
        <v>737</v>
      </c>
      <c r="DC94" s="47" t="s">
        <v>1259</v>
      </c>
      <c r="DD94" s="47" t="s">
        <v>1284</v>
      </c>
      <c r="DE94" s="47" t="s">
        <v>344</v>
      </c>
      <c r="DF94" s="47" t="s">
        <v>395</v>
      </c>
      <c r="DG94" s="47"/>
      <c r="DH94" s="47"/>
      <c r="DI94" s="47"/>
      <c r="DJ94" s="47"/>
      <c r="DK94" s="47"/>
      <c r="DL94" s="47"/>
      <c r="DM94" s="47"/>
      <c r="DN94" s="47" t="s">
        <v>346</v>
      </c>
      <c r="DO94" s="47"/>
      <c r="DP94" s="47"/>
      <c r="DQ94" s="69">
        <f t="shared" si="30"/>
        <v>-11988</v>
      </c>
      <c r="DR94" s="69">
        <f t="shared" si="31"/>
        <v>0</v>
      </c>
      <c r="DS94" s="69">
        <f t="shared" si="32"/>
        <v>-11988</v>
      </c>
      <c r="DT94" s="53"/>
      <c r="DU94" s="53"/>
      <c r="DV94" s="53"/>
      <c r="DW94" s="53"/>
      <c r="DX94" s="53"/>
      <c r="DY94" s="53"/>
      <c r="DZ94" s="53"/>
    </row>
    <row r="95" spans="1:130" s="49" customFormat="1" ht="11.25" customHeight="1" x14ac:dyDescent="0.2">
      <c r="A95" s="64"/>
      <c r="C95" s="50" t="s">
        <v>1285</v>
      </c>
      <c r="D95" s="50" t="s">
        <v>7</v>
      </c>
      <c r="E95" s="9"/>
      <c r="F95" s="50" t="s">
        <v>40</v>
      </c>
      <c r="G95" s="50" t="s">
        <v>566</v>
      </c>
      <c r="H95" s="50" t="str">
        <f t="shared" si="22"/>
        <v>CN</v>
      </c>
      <c r="I95" s="50" t="s">
        <v>537</v>
      </c>
      <c r="J95" s="50" t="str">
        <f t="shared" si="23"/>
        <v>MX</v>
      </c>
      <c r="K95" s="50" t="s">
        <v>1051</v>
      </c>
      <c r="L95" s="50" t="s">
        <v>1052</v>
      </c>
      <c r="M95" s="50" t="s">
        <v>374</v>
      </c>
      <c r="N95" s="50" t="s">
        <v>375</v>
      </c>
      <c r="O95" s="50" t="s">
        <v>1286</v>
      </c>
      <c r="P95" s="50" t="s">
        <v>377</v>
      </c>
      <c r="Q95" s="26"/>
      <c r="R95" s="50" t="s">
        <v>107</v>
      </c>
      <c r="S95" s="50" t="s">
        <v>1054</v>
      </c>
      <c r="T95" s="51">
        <v>45260.794444444444</v>
      </c>
      <c r="U95" s="51">
        <v>45262.794444444444</v>
      </c>
      <c r="V95" s="52">
        <v>960</v>
      </c>
      <c r="W95" s="50" t="s">
        <v>331</v>
      </c>
      <c r="X95" s="52">
        <v>4.8250000000000002</v>
      </c>
      <c r="Y95" s="50" t="s">
        <v>332</v>
      </c>
      <c r="Z95" s="68">
        <v>0</v>
      </c>
      <c r="AA95" s="52">
        <v>960</v>
      </c>
      <c r="AB95" s="50" t="s">
        <v>331</v>
      </c>
      <c r="AC95" s="52">
        <v>0</v>
      </c>
      <c r="AD95" s="50" t="s">
        <v>350</v>
      </c>
      <c r="AE95" s="53">
        <v>6</v>
      </c>
      <c r="AF95" s="50" t="s">
        <v>333</v>
      </c>
      <c r="AG95" s="71">
        <v>45254.628472222219</v>
      </c>
      <c r="AH95" s="26"/>
      <c r="AI95" s="26"/>
      <c r="AJ95" s="26"/>
      <c r="AK95" s="26"/>
      <c r="AL95" s="54" t="s">
        <v>335</v>
      </c>
      <c r="AM95" s="54" t="s">
        <v>335</v>
      </c>
      <c r="AN95" s="54" t="s">
        <v>335</v>
      </c>
      <c r="AO95" s="50"/>
      <c r="AP95" s="50"/>
      <c r="AQ95" s="50"/>
      <c r="AR95" s="50"/>
      <c r="AS95" s="50"/>
      <c r="AT95" s="50" t="s">
        <v>336</v>
      </c>
      <c r="AU95" s="26" t="s">
        <v>612</v>
      </c>
      <c r="AV95" s="26" t="s">
        <v>374</v>
      </c>
      <c r="AW95" s="26" t="s">
        <v>375</v>
      </c>
      <c r="AX95" s="26"/>
      <c r="AY95" s="50" t="s">
        <v>407</v>
      </c>
      <c r="AZ95" s="54" t="s">
        <v>380</v>
      </c>
      <c r="BA95" s="51">
        <v>45254.628472222219</v>
      </c>
      <c r="BB95" s="72">
        <v>188330.07</v>
      </c>
      <c r="BC95" s="72">
        <v>0</v>
      </c>
      <c r="BD95" s="69">
        <f t="shared" si="24"/>
        <v>188330.07</v>
      </c>
      <c r="BE95" s="72">
        <v>-172414.74</v>
      </c>
      <c r="BF95" s="72">
        <v>0</v>
      </c>
      <c r="BG95" s="69">
        <f t="shared" si="25"/>
        <v>-172414.74</v>
      </c>
      <c r="BH95" s="69">
        <f t="shared" si="26"/>
        <v>15915.330000000016</v>
      </c>
      <c r="BI95" s="47" t="s">
        <v>1287</v>
      </c>
      <c r="BJ95" s="70" t="s">
        <v>566</v>
      </c>
      <c r="BK95" s="70" t="s">
        <v>537</v>
      </c>
      <c r="BL95" s="51">
        <v>45260.794444444444</v>
      </c>
      <c r="BM95" s="51">
        <v>45262.794444444444</v>
      </c>
      <c r="BN95" s="26" t="s">
        <v>1288</v>
      </c>
      <c r="BO95" s="26"/>
      <c r="BP95" s="26" t="s">
        <v>747</v>
      </c>
      <c r="BQ95" s="26" t="s">
        <v>566</v>
      </c>
      <c r="BR95" s="26" t="s">
        <v>537</v>
      </c>
      <c r="BS95" s="51">
        <v>45260.794444444444</v>
      </c>
      <c r="BT95" s="51">
        <v>45262.794444444444</v>
      </c>
      <c r="BU95" s="26" t="s">
        <v>748</v>
      </c>
      <c r="BV95" s="26" t="s">
        <v>749</v>
      </c>
      <c r="BW95" s="26" t="s">
        <v>359</v>
      </c>
      <c r="BX95" s="26" t="s">
        <v>360</v>
      </c>
      <c r="BY95" s="26"/>
      <c r="BZ95" s="26"/>
      <c r="CA95" s="26" t="s">
        <v>750</v>
      </c>
      <c r="CB95" s="26" t="s">
        <v>751</v>
      </c>
      <c r="CC95" s="55"/>
      <c r="CD95" s="56"/>
      <c r="CE95" s="48"/>
      <c r="CF95" s="53"/>
      <c r="CG95" s="53"/>
      <c r="CH95" s="53"/>
      <c r="CI95" s="53"/>
      <c r="CJ95" s="53"/>
      <c r="CK95" s="53"/>
      <c r="CL95" s="53"/>
      <c r="CM95" s="53"/>
      <c r="CN95" s="72">
        <v>0</v>
      </c>
      <c r="CO95" s="72">
        <v>0</v>
      </c>
      <c r="CP95" s="72">
        <v>0</v>
      </c>
      <c r="CQ95" s="72">
        <v>0</v>
      </c>
      <c r="CR95" s="69">
        <f t="shared" si="27"/>
        <v>188330.07</v>
      </c>
      <c r="CS95" s="69">
        <f t="shared" si="28"/>
        <v>0</v>
      </c>
      <c r="CT95" s="69">
        <f t="shared" si="29"/>
        <v>188330.07</v>
      </c>
      <c r="CU95" s="26" t="s">
        <v>340</v>
      </c>
      <c r="CV95" s="26"/>
      <c r="CW95" s="26" t="s">
        <v>1057</v>
      </c>
      <c r="CX95" s="26" t="s">
        <v>753</v>
      </c>
      <c r="CY95" s="26" t="s">
        <v>1058</v>
      </c>
      <c r="CZ95" s="26" t="s">
        <v>391</v>
      </c>
      <c r="DA95" s="26" t="s">
        <v>392</v>
      </c>
      <c r="DB95" s="26" t="s">
        <v>393</v>
      </c>
      <c r="DC95" s="47"/>
      <c r="DD95" s="47"/>
      <c r="DE95" s="47" t="s">
        <v>344</v>
      </c>
      <c r="DF95" s="47" t="s">
        <v>395</v>
      </c>
      <c r="DG95" s="47"/>
      <c r="DH95" s="47"/>
      <c r="DI95" s="47" t="s">
        <v>748</v>
      </c>
      <c r="DJ95" s="47" t="s">
        <v>749</v>
      </c>
      <c r="DK95" s="47"/>
      <c r="DL95" s="47"/>
      <c r="DM95" s="47"/>
      <c r="DN95" s="47" t="s">
        <v>346</v>
      </c>
      <c r="DO95" s="47"/>
      <c r="DP95" s="47"/>
      <c r="DQ95" s="69">
        <f t="shared" si="30"/>
        <v>-172414.74</v>
      </c>
      <c r="DR95" s="69">
        <f t="shared" si="31"/>
        <v>0</v>
      </c>
      <c r="DS95" s="69">
        <f t="shared" si="32"/>
        <v>-172414.74</v>
      </c>
      <c r="DT95" s="53"/>
      <c r="DU95" s="53"/>
      <c r="DV95" s="53"/>
      <c r="DW95" s="53"/>
      <c r="DX95" s="53"/>
      <c r="DY95" s="53"/>
      <c r="DZ95" s="53"/>
    </row>
    <row r="96" spans="1:130" s="49" customFormat="1" ht="11.25" customHeight="1" x14ac:dyDescent="0.2">
      <c r="A96" s="64"/>
      <c r="C96" s="50" t="s">
        <v>1289</v>
      </c>
      <c r="D96" s="50" t="s">
        <v>7</v>
      </c>
      <c r="E96" s="9"/>
      <c r="F96" s="50" t="s">
        <v>40</v>
      </c>
      <c r="G96" s="50" t="s">
        <v>1231</v>
      </c>
      <c r="H96" s="50" t="str">
        <f t="shared" si="22"/>
        <v>RO</v>
      </c>
      <c r="I96" s="50" t="s">
        <v>828</v>
      </c>
      <c r="J96" s="50" t="str">
        <f t="shared" si="23"/>
        <v>US</v>
      </c>
      <c r="K96" s="50" t="s">
        <v>1232</v>
      </c>
      <c r="L96" s="50" t="s">
        <v>1233</v>
      </c>
      <c r="M96" s="50" t="s">
        <v>1234</v>
      </c>
      <c r="N96" s="50" t="s">
        <v>1235</v>
      </c>
      <c r="O96" s="50" t="s">
        <v>1290</v>
      </c>
      <c r="P96" s="50" t="s">
        <v>377</v>
      </c>
      <c r="Q96" s="26"/>
      <c r="R96" s="50" t="s">
        <v>107</v>
      </c>
      <c r="S96" s="50"/>
      <c r="T96" s="51">
        <v>45258.798611111109</v>
      </c>
      <c r="U96" s="51">
        <v>45262.799305555556</v>
      </c>
      <c r="V96" s="52">
        <v>237</v>
      </c>
      <c r="W96" s="50" t="s">
        <v>331</v>
      </c>
      <c r="X96" s="52">
        <v>0</v>
      </c>
      <c r="Y96" s="50" t="s">
        <v>332</v>
      </c>
      <c r="Z96" s="68">
        <v>0</v>
      </c>
      <c r="AA96" s="52">
        <v>237</v>
      </c>
      <c r="AB96" s="50" t="s">
        <v>331</v>
      </c>
      <c r="AC96" s="52">
        <v>0</v>
      </c>
      <c r="AD96" s="50" t="s">
        <v>350</v>
      </c>
      <c r="AE96" s="53">
        <v>1</v>
      </c>
      <c r="AF96" s="50" t="s">
        <v>334</v>
      </c>
      <c r="AG96" s="71">
        <v>45254.644444444442</v>
      </c>
      <c r="AH96" s="26"/>
      <c r="AI96" s="26"/>
      <c r="AJ96" s="26"/>
      <c r="AK96" s="26"/>
      <c r="AL96" s="54" t="s">
        <v>335</v>
      </c>
      <c r="AM96" s="54" t="s">
        <v>335</v>
      </c>
      <c r="AN96" s="54" t="s">
        <v>335</v>
      </c>
      <c r="AO96" s="50"/>
      <c r="AP96" s="50"/>
      <c r="AQ96" s="50"/>
      <c r="AR96" s="50"/>
      <c r="AS96" s="50"/>
      <c r="AT96" s="50" t="s">
        <v>336</v>
      </c>
      <c r="AU96" s="26" t="s">
        <v>612</v>
      </c>
      <c r="AV96" s="26" t="s">
        <v>1234</v>
      </c>
      <c r="AW96" s="26" t="s">
        <v>1235</v>
      </c>
      <c r="AX96" s="26"/>
      <c r="AY96" s="50" t="s">
        <v>407</v>
      </c>
      <c r="AZ96" s="54" t="s">
        <v>380</v>
      </c>
      <c r="BA96" s="51">
        <v>45254.644444444442</v>
      </c>
      <c r="BB96" s="72">
        <v>28732.78</v>
      </c>
      <c r="BC96" s="72">
        <v>0</v>
      </c>
      <c r="BD96" s="69">
        <f t="shared" si="24"/>
        <v>28732.78</v>
      </c>
      <c r="BE96" s="72">
        <v>-20101.68</v>
      </c>
      <c r="BF96" s="72">
        <v>0</v>
      </c>
      <c r="BG96" s="69">
        <f t="shared" si="25"/>
        <v>-20101.68</v>
      </c>
      <c r="BH96" s="69">
        <f t="shared" si="26"/>
        <v>8631.0999999999985</v>
      </c>
      <c r="BI96" s="47" t="s">
        <v>1291</v>
      </c>
      <c r="BJ96" s="70" t="s">
        <v>1231</v>
      </c>
      <c r="BK96" s="70" t="s">
        <v>828</v>
      </c>
      <c r="BL96" s="51">
        <v>45258.798611111109</v>
      </c>
      <c r="BM96" s="51">
        <v>45262.799305555556</v>
      </c>
      <c r="BN96" s="26" t="s">
        <v>1292</v>
      </c>
      <c r="BO96" s="26"/>
      <c r="BP96" s="26" t="s">
        <v>1293</v>
      </c>
      <c r="BQ96" s="26" t="s">
        <v>1231</v>
      </c>
      <c r="BR96" s="26" t="s">
        <v>828</v>
      </c>
      <c r="BS96" s="51">
        <v>45258.798611111109</v>
      </c>
      <c r="BT96" s="51">
        <v>45262.799305555556</v>
      </c>
      <c r="BU96" s="26" t="s">
        <v>1240</v>
      </c>
      <c r="BV96" s="26" t="s">
        <v>1241</v>
      </c>
      <c r="BW96" s="26" t="s">
        <v>359</v>
      </c>
      <c r="BX96" s="26" t="s">
        <v>360</v>
      </c>
      <c r="BY96" s="26"/>
      <c r="BZ96" s="26"/>
      <c r="CA96" s="26" t="s">
        <v>1242</v>
      </c>
      <c r="CB96" s="26" t="s">
        <v>1243</v>
      </c>
      <c r="CC96" s="55"/>
      <c r="CD96" s="56"/>
      <c r="CE96" s="48"/>
      <c r="CF96" s="53"/>
      <c r="CG96" s="53"/>
      <c r="CH96" s="53"/>
      <c r="CI96" s="53"/>
      <c r="CJ96" s="53"/>
      <c r="CK96" s="53"/>
      <c r="CL96" s="53"/>
      <c r="CM96" s="53"/>
      <c r="CN96" s="72">
        <v>0</v>
      </c>
      <c r="CO96" s="72">
        <v>0</v>
      </c>
      <c r="CP96" s="72">
        <v>0</v>
      </c>
      <c r="CQ96" s="72">
        <v>0</v>
      </c>
      <c r="CR96" s="69">
        <f t="shared" si="27"/>
        <v>28732.78</v>
      </c>
      <c r="CS96" s="69">
        <f t="shared" si="28"/>
        <v>0</v>
      </c>
      <c r="CT96" s="69">
        <f t="shared" si="29"/>
        <v>28732.78</v>
      </c>
      <c r="CU96" s="26" t="s">
        <v>340</v>
      </c>
      <c r="CV96" s="26"/>
      <c r="CW96" s="26" t="s">
        <v>1244</v>
      </c>
      <c r="CX96" s="26" t="s">
        <v>1245</v>
      </c>
      <c r="CY96" s="26" t="s">
        <v>1246</v>
      </c>
      <c r="CZ96" s="26" t="s">
        <v>791</v>
      </c>
      <c r="DA96" s="26" t="s">
        <v>718</v>
      </c>
      <c r="DB96" s="26" t="s">
        <v>1247</v>
      </c>
      <c r="DC96" s="47"/>
      <c r="DD96" s="47"/>
      <c r="DE96" s="47" t="s">
        <v>344</v>
      </c>
      <c r="DF96" s="47" t="s">
        <v>415</v>
      </c>
      <c r="DG96" s="47"/>
      <c r="DH96" s="47"/>
      <c r="DI96" s="47"/>
      <c r="DJ96" s="47"/>
      <c r="DK96" s="47"/>
      <c r="DL96" s="47"/>
      <c r="DM96" s="47"/>
      <c r="DN96" s="47" t="s">
        <v>346</v>
      </c>
      <c r="DO96" s="47"/>
      <c r="DP96" s="47"/>
      <c r="DQ96" s="69">
        <f t="shared" si="30"/>
        <v>-20101.68</v>
      </c>
      <c r="DR96" s="69">
        <f t="shared" si="31"/>
        <v>0</v>
      </c>
      <c r="DS96" s="69">
        <f t="shared" si="32"/>
        <v>-20101.68</v>
      </c>
      <c r="DT96" s="53"/>
      <c r="DU96" s="53"/>
      <c r="DV96" s="53"/>
      <c r="DW96" s="53"/>
      <c r="DX96" s="53"/>
      <c r="DY96" s="53"/>
      <c r="DZ96" s="53"/>
    </row>
    <row r="97" spans="1:130" s="49" customFormat="1" ht="22.5" customHeight="1" x14ac:dyDescent="0.2">
      <c r="A97" s="64"/>
      <c r="C97" s="50" t="s">
        <v>1294</v>
      </c>
      <c r="D97" s="50" t="s">
        <v>7</v>
      </c>
      <c r="E97" s="9" t="s">
        <v>1295</v>
      </c>
      <c r="F97" s="50" t="s">
        <v>40</v>
      </c>
      <c r="G97" s="50" t="s">
        <v>663</v>
      </c>
      <c r="H97" s="50" t="str">
        <f t="shared" si="22"/>
        <v>IT</v>
      </c>
      <c r="I97" s="50" t="s">
        <v>700</v>
      </c>
      <c r="J97" s="50" t="str">
        <f t="shared" si="23"/>
        <v>MX</v>
      </c>
      <c r="K97" s="50" t="s">
        <v>1296</v>
      </c>
      <c r="L97" s="50" t="s">
        <v>1297</v>
      </c>
      <c r="M97" s="50" t="s">
        <v>781</v>
      </c>
      <c r="N97" s="50" t="s">
        <v>782</v>
      </c>
      <c r="O97" s="50"/>
      <c r="P97" s="50" t="s">
        <v>377</v>
      </c>
      <c r="Q97" s="26"/>
      <c r="R97" s="50" t="s">
        <v>107</v>
      </c>
      <c r="S97" s="50"/>
      <c r="T97" s="51">
        <v>45261.795138888891</v>
      </c>
      <c r="U97" s="51">
        <v>45262.795138888891</v>
      </c>
      <c r="V97" s="52">
        <v>220</v>
      </c>
      <c r="W97" s="50" t="s">
        <v>331</v>
      </c>
      <c r="X97" s="52">
        <v>0.64800000000000002</v>
      </c>
      <c r="Y97" s="50" t="s">
        <v>332</v>
      </c>
      <c r="Z97" s="68">
        <v>0</v>
      </c>
      <c r="AA97" s="52">
        <v>220</v>
      </c>
      <c r="AB97" s="50" t="s">
        <v>331</v>
      </c>
      <c r="AC97" s="52">
        <v>0</v>
      </c>
      <c r="AD97" s="50" t="s">
        <v>350</v>
      </c>
      <c r="AE97" s="53">
        <v>1</v>
      </c>
      <c r="AF97" s="50" t="s">
        <v>334</v>
      </c>
      <c r="AG97" s="71">
        <v>45257.616666666669</v>
      </c>
      <c r="AH97" s="26"/>
      <c r="AI97" s="26"/>
      <c r="AJ97" s="26"/>
      <c r="AK97" s="26"/>
      <c r="AL97" s="54" t="s">
        <v>335</v>
      </c>
      <c r="AM97" s="54" t="s">
        <v>335</v>
      </c>
      <c r="AN97" s="54" t="s">
        <v>335</v>
      </c>
      <c r="AO97" s="50"/>
      <c r="AP97" s="50"/>
      <c r="AQ97" s="50"/>
      <c r="AR97" s="50"/>
      <c r="AS97" s="50"/>
      <c r="AT97" s="50" t="s">
        <v>336</v>
      </c>
      <c r="AU97" s="26" t="s">
        <v>542</v>
      </c>
      <c r="AV97" s="26" t="s">
        <v>670</v>
      </c>
      <c r="AW97" s="26" t="s">
        <v>671</v>
      </c>
      <c r="AX97" s="26"/>
      <c r="AY97" s="50" t="s">
        <v>407</v>
      </c>
      <c r="AZ97" s="54" t="s">
        <v>408</v>
      </c>
      <c r="BA97" s="51">
        <v>45257.616666666669</v>
      </c>
      <c r="BB97" s="72">
        <v>25262.03</v>
      </c>
      <c r="BC97" s="72">
        <v>0</v>
      </c>
      <c r="BD97" s="69">
        <f t="shared" si="24"/>
        <v>25262.03</v>
      </c>
      <c r="BE97" s="72">
        <v>-22735.06</v>
      </c>
      <c r="BF97" s="72">
        <v>0</v>
      </c>
      <c r="BG97" s="69">
        <f t="shared" si="25"/>
        <v>-22735.06</v>
      </c>
      <c r="BH97" s="69">
        <f t="shared" si="26"/>
        <v>2526.9699999999975</v>
      </c>
      <c r="BI97" s="47"/>
      <c r="BJ97" s="70"/>
      <c r="BK97" s="70"/>
      <c r="BL97" s="51"/>
      <c r="BM97" s="51"/>
      <c r="BN97" s="26"/>
      <c r="BO97" s="26"/>
      <c r="BP97" s="26"/>
      <c r="BQ97" s="26"/>
      <c r="BR97" s="26"/>
      <c r="BS97" s="51"/>
      <c r="BT97" s="51"/>
      <c r="BU97" s="26"/>
      <c r="BV97" s="26"/>
      <c r="BW97" s="26"/>
      <c r="BX97" s="26"/>
      <c r="BY97" s="26"/>
      <c r="BZ97" s="26"/>
      <c r="CA97" s="26"/>
      <c r="CB97" s="26"/>
      <c r="CC97" s="55"/>
      <c r="CD97" s="56"/>
      <c r="CE97" s="48"/>
      <c r="CF97" s="53"/>
      <c r="CG97" s="53"/>
      <c r="CH97" s="53"/>
      <c r="CI97" s="53"/>
      <c r="CJ97" s="53"/>
      <c r="CK97" s="53"/>
      <c r="CL97" s="53"/>
      <c r="CM97" s="53"/>
      <c r="CN97" s="72">
        <v>0</v>
      </c>
      <c r="CO97" s="72">
        <v>0</v>
      </c>
      <c r="CP97" s="72">
        <v>0</v>
      </c>
      <c r="CQ97" s="72">
        <v>0</v>
      </c>
      <c r="CR97" s="69">
        <f t="shared" si="27"/>
        <v>25262.03</v>
      </c>
      <c r="CS97" s="69">
        <f t="shared" si="28"/>
        <v>0</v>
      </c>
      <c r="CT97" s="69">
        <f t="shared" si="29"/>
        <v>25262.03</v>
      </c>
      <c r="CU97" s="26" t="s">
        <v>340</v>
      </c>
      <c r="CV97" s="26"/>
      <c r="CW97" s="26" t="s">
        <v>1298</v>
      </c>
      <c r="CX97" s="26" t="s">
        <v>1299</v>
      </c>
      <c r="CY97" s="26" t="s">
        <v>1300</v>
      </c>
      <c r="CZ97" s="26" t="s">
        <v>791</v>
      </c>
      <c r="DA97" s="26" t="s">
        <v>718</v>
      </c>
      <c r="DB97" s="26" t="s">
        <v>792</v>
      </c>
      <c r="DC97" s="47"/>
      <c r="DD97" s="47"/>
      <c r="DE97" s="47" t="s">
        <v>344</v>
      </c>
      <c r="DF97" s="47" t="s">
        <v>395</v>
      </c>
      <c r="DG97" s="47"/>
      <c r="DH97" s="47"/>
      <c r="DI97" s="47"/>
      <c r="DJ97" s="47"/>
      <c r="DK97" s="47"/>
      <c r="DL97" s="47"/>
      <c r="DM97" s="47"/>
      <c r="DN97" s="47" t="s">
        <v>346</v>
      </c>
      <c r="DO97" s="47"/>
      <c r="DP97" s="47"/>
      <c r="DQ97" s="69">
        <f t="shared" si="30"/>
        <v>-22735.06</v>
      </c>
      <c r="DR97" s="69">
        <f t="shared" si="31"/>
        <v>0</v>
      </c>
      <c r="DS97" s="69">
        <f t="shared" si="32"/>
        <v>-22735.06</v>
      </c>
      <c r="DT97" s="53"/>
      <c r="DU97" s="53"/>
      <c r="DV97" s="53"/>
      <c r="DW97" s="53"/>
      <c r="DX97" s="53"/>
      <c r="DY97" s="53"/>
      <c r="DZ97" s="53"/>
    </row>
    <row r="98" spans="1:130" s="49" customFormat="1" ht="11.25" customHeight="1" x14ac:dyDescent="0.2">
      <c r="A98" s="64"/>
      <c r="C98" s="50" t="s">
        <v>1301</v>
      </c>
      <c r="D98" s="50" t="s">
        <v>7</v>
      </c>
      <c r="E98" s="9"/>
      <c r="F98" s="50" t="s">
        <v>40</v>
      </c>
      <c r="G98" s="50" t="s">
        <v>536</v>
      </c>
      <c r="H98" s="50" t="str">
        <f t="shared" si="22"/>
        <v>DE</v>
      </c>
      <c r="I98" s="50" t="s">
        <v>537</v>
      </c>
      <c r="J98" s="50" t="str">
        <f t="shared" si="23"/>
        <v>MX</v>
      </c>
      <c r="K98" s="50" t="s">
        <v>439</v>
      </c>
      <c r="L98" s="50" t="s">
        <v>440</v>
      </c>
      <c r="M98" s="50" t="s">
        <v>374</v>
      </c>
      <c r="N98" s="50" t="s">
        <v>375</v>
      </c>
      <c r="O98" s="50" t="s">
        <v>1302</v>
      </c>
      <c r="P98" s="50" t="s">
        <v>377</v>
      </c>
      <c r="Q98" s="26"/>
      <c r="R98" s="50" t="s">
        <v>107</v>
      </c>
      <c r="S98" s="50"/>
      <c r="T98" s="51">
        <v>45259.796527777777</v>
      </c>
      <c r="U98" s="51">
        <v>45264.796527777777</v>
      </c>
      <c r="V98" s="52">
        <v>199</v>
      </c>
      <c r="W98" s="50" t="s">
        <v>331</v>
      </c>
      <c r="X98" s="52">
        <v>0.52800000000000002</v>
      </c>
      <c r="Y98" s="50" t="s">
        <v>332</v>
      </c>
      <c r="Z98" s="68">
        <v>0</v>
      </c>
      <c r="AA98" s="52">
        <v>199</v>
      </c>
      <c r="AB98" s="50" t="s">
        <v>331</v>
      </c>
      <c r="AC98" s="52">
        <v>0</v>
      </c>
      <c r="AD98" s="50" t="s">
        <v>350</v>
      </c>
      <c r="AE98" s="53">
        <v>1</v>
      </c>
      <c r="AF98" s="50" t="s">
        <v>334</v>
      </c>
      <c r="AG98" s="71">
        <v>45257.926388888889</v>
      </c>
      <c r="AH98" s="26"/>
      <c r="AI98" s="26"/>
      <c r="AJ98" s="26"/>
      <c r="AK98" s="26"/>
      <c r="AL98" s="54" t="s">
        <v>335</v>
      </c>
      <c r="AM98" s="54" t="s">
        <v>335</v>
      </c>
      <c r="AN98" s="54" t="s">
        <v>335</v>
      </c>
      <c r="AO98" s="50"/>
      <c r="AP98" s="50"/>
      <c r="AQ98" s="50"/>
      <c r="AR98" s="50"/>
      <c r="AS98" s="50"/>
      <c r="AT98" s="50" t="s">
        <v>336</v>
      </c>
      <c r="AU98" s="26" t="s">
        <v>612</v>
      </c>
      <c r="AV98" s="26" t="s">
        <v>374</v>
      </c>
      <c r="AW98" s="26" t="s">
        <v>375</v>
      </c>
      <c r="AX98" s="26"/>
      <c r="AY98" s="50" t="s">
        <v>407</v>
      </c>
      <c r="AZ98" s="54" t="s">
        <v>380</v>
      </c>
      <c r="BA98" s="51">
        <v>45257.926388888889</v>
      </c>
      <c r="BB98" s="72">
        <v>23423.64</v>
      </c>
      <c r="BC98" s="72">
        <v>0</v>
      </c>
      <c r="BD98" s="69">
        <f t="shared" si="24"/>
        <v>23423.64</v>
      </c>
      <c r="BE98" s="72">
        <v>-18238.68</v>
      </c>
      <c r="BF98" s="72">
        <v>0</v>
      </c>
      <c r="BG98" s="69">
        <f t="shared" si="25"/>
        <v>-18238.68</v>
      </c>
      <c r="BH98" s="69">
        <f t="shared" si="26"/>
        <v>5184.9599999999991</v>
      </c>
      <c r="BI98" s="47"/>
      <c r="BJ98" s="70"/>
      <c r="BK98" s="70"/>
      <c r="BL98" s="51"/>
      <c r="BM98" s="51"/>
      <c r="BN98" s="26"/>
      <c r="BO98" s="26"/>
      <c r="BP98" s="26"/>
      <c r="BQ98" s="26"/>
      <c r="BR98" s="26"/>
      <c r="BS98" s="51"/>
      <c r="BT98" s="51"/>
      <c r="BU98" s="26"/>
      <c r="BV98" s="26"/>
      <c r="BW98" s="26"/>
      <c r="BX98" s="26"/>
      <c r="BY98" s="26"/>
      <c r="BZ98" s="26"/>
      <c r="CA98" s="26"/>
      <c r="CB98" s="26"/>
      <c r="CC98" s="55"/>
      <c r="CD98" s="56"/>
      <c r="CE98" s="48"/>
      <c r="CF98" s="53"/>
      <c r="CG98" s="53"/>
      <c r="CH98" s="53"/>
      <c r="CI98" s="53"/>
      <c r="CJ98" s="53"/>
      <c r="CK98" s="53"/>
      <c r="CL98" s="53"/>
      <c r="CM98" s="53"/>
      <c r="CN98" s="72">
        <v>0</v>
      </c>
      <c r="CO98" s="72">
        <v>0</v>
      </c>
      <c r="CP98" s="72">
        <v>0</v>
      </c>
      <c r="CQ98" s="72">
        <v>0</v>
      </c>
      <c r="CR98" s="69">
        <f t="shared" si="27"/>
        <v>23423.64</v>
      </c>
      <c r="CS98" s="69">
        <f t="shared" si="28"/>
        <v>0</v>
      </c>
      <c r="CT98" s="69">
        <f t="shared" si="29"/>
        <v>23423.64</v>
      </c>
      <c r="CU98" s="26" t="s">
        <v>340</v>
      </c>
      <c r="CV98" s="26"/>
      <c r="CW98" s="26" t="s">
        <v>445</v>
      </c>
      <c r="CX98" s="26" t="s">
        <v>446</v>
      </c>
      <c r="CY98" s="26" t="s">
        <v>447</v>
      </c>
      <c r="CZ98" s="26" t="s">
        <v>391</v>
      </c>
      <c r="DA98" s="26" t="s">
        <v>392</v>
      </c>
      <c r="DB98" s="26" t="s">
        <v>393</v>
      </c>
      <c r="DC98" s="47"/>
      <c r="DD98" s="47"/>
      <c r="DE98" s="47" t="s">
        <v>344</v>
      </c>
      <c r="DF98" s="47" t="s">
        <v>395</v>
      </c>
      <c r="DG98" s="47"/>
      <c r="DH98" s="47"/>
      <c r="DI98" s="47"/>
      <c r="DJ98" s="47"/>
      <c r="DK98" s="47"/>
      <c r="DL98" s="47"/>
      <c r="DM98" s="47"/>
      <c r="DN98" s="47" t="s">
        <v>346</v>
      </c>
      <c r="DO98" s="47"/>
      <c r="DP98" s="47"/>
      <c r="DQ98" s="69">
        <f t="shared" si="30"/>
        <v>-18238.68</v>
      </c>
      <c r="DR98" s="69">
        <f t="shared" si="31"/>
        <v>0</v>
      </c>
      <c r="DS98" s="69">
        <f t="shared" si="32"/>
        <v>-18238.68</v>
      </c>
      <c r="DT98" s="53"/>
      <c r="DU98" s="53"/>
      <c r="DV98" s="53"/>
      <c r="DW98" s="53"/>
      <c r="DX98" s="53"/>
      <c r="DY98" s="53"/>
      <c r="DZ98" s="53"/>
    </row>
    <row r="99" spans="1:130" s="49" customFormat="1" ht="90" customHeight="1" x14ac:dyDescent="0.2">
      <c r="A99" s="64"/>
      <c r="C99" s="50" t="s">
        <v>1303</v>
      </c>
      <c r="D99" s="50" t="s">
        <v>7</v>
      </c>
      <c r="E99" s="9" t="s">
        <v>1304</v>
      </c>
      <c r="F99" s="50" t="s">
        <v>40</v>
      </c>
      <c r="G99" s="50" t="s">
        <v>536</v>
      </c>
      <c r="H99" s="50" t="str">
        <f t="shared" si="22"/>
        <v>DE</v>
      </c>
      <c r="I99" s="50" t="s">
        <v>537</v>
      </c>
      <c r="J99" s="50" t="str">
        <f t="shared" si="23"/>
        <v>MX</v>
      </c>
      <c r="K99" s="50" t="s">
        <v>605</v>
      </c>
      <c r="L99" s="50" t="s">
        <v>606</v>
      </c>
      <c r="M99" s="50" t="s">
        <v>607</v>
      </c>
      <c r="N99" s="50" t="s">
        <v>608</v>
      </c>
      <c r="O99" s="50" t="s">
        <v>1305</v>
      </c>
      <c r="P99" s="50" t="s">
        <v>610</v>
      </c>
      <c r="Q99" s="26"/>
      <c r="R99" s="50" t="s">
        <v>107</v>
      </c>
      <c r="S99" s="50" t="s">
        <v>1306</v>
      </c>
      <c r="T99" s="51">
        <v>45232.666666666664</v>
      </c>
      <c r="U99" s="51">
        <v>45265.9375</v>
      </c>
      <c r="V99" s="52">
        <v>534</v>
      </c>
      <c r="W99" s="50" t="s">
        <v>331</v>
      </c>
      <c r="X99" s="52">
        <v>1.4810000000000001</v>
      </c>
      <c r="Y99" s="50" t="s">
        <v>332</v>
      </c>
      <c r="Z99" s="68">
        <v>0</v>
      </c>
      <c r="AA99" s="52">
        <v>534</v>
      </c>
      <c r="AB99" s="50" t="s">
        <v>331</v>
      </c>
      <c r="AC99" s="52">
        <v>0</v>
      </c>
      <c r="AD99" s="50" t="s">
        <v>350</v>
      </c>
      <c r="AE99" s="53">
        <v>0</v>
      </c>
      <c r="AF99" s="50" t="s">
        <v>334</v>
      </c>
      <c r="AG99" s="71">
        <v>45259.628472222219</v>
      </c>
      <c r="AH99" s="26"/>
      <c r="AI99" s="26"/>
      <c r="AJ99" s="26"/>
      <c r="AK99" s="26"/>
      <c r="AL99" s="54" t="s">
        <v>335</v>
      </c>
      <c r="AM99" s="54" t="s">
        <v>335</v>
      </c>
      <c r="AN99" s="54" t="s">
        <v>335</v>
      </c>
      <c r="AO99" s="50"/>
      <c r="AP99" s="50"/>
      <c r="AQ99" s="50"/>
      <c r="AR99" s="50"/>
      <c r="AS99" s="50"/>
      <c r="AT99" s="50" t="s">
        <v>336</v>
      </c>
      <c r="AU99" s="26" t="s">
        <v>612</v>
      </c>
      <c r="AV99" s="26" t="s">
        <v>607</v>
      </c>
      <c r="AW99" s="26" t="s">
        <v>608</v>
      </c>
      <c r="AX99" s="26"/>
      <c r="AY99" s="50" t="s">
        <v>407</v>
      </c>
      <c r="AZ99" s="54" t="s">
        <v>408</v>
      </c>
      <c r="BA99" s="51">
        <v>45259.628472222219</v>
      </c>
      <c r="BB99" s="72">
        <v>31119.31</v>
      </c>
      <c r="BC99" s="72">
        <v>0</v>
      </c>
      <c r="BD99" s="69">
        <f t="shared" si="24"/>
        <v>31119.31</v>
      </c>
      <c r="BE99" s="72">
        <v>-24982.34</v>
      </c>
      <c r="BF99" s="72">
        <v>0</v>
      </c>
      <c r="BG99" s="69">
        <f t="shared" si="25"/>
        <v>-24982.34</v>
      </c>
      <c r="BH99" s="69">
        <f t="shared" si="26"/>
        <v>6136.9700000000012</v>
      </c>
      <c r="BI99" s="47" t="s">
        <v>1307</v>
      </c>
      <c r="BJ99" s="70" t="s">
        <v>536</v>
      </c>
      <c r="BK99" s="70" t="s">
        <v>537</v>
      </c>
      <c r="BL99" s="51">
        <v>45262.666666666664</v>
      </c>
      <c r="BM99" s="51">
        <v>45265.9375</v>
      </c>
      <c r="BN99" s="26" t="s">
        <v>1308</v>
      </c>
      <c r="BO99" s="26"/>
      <c r="BP99" s="26" t="s">
        <v>545</v>
      </c>
      <c r="BQ99" s="26" t="s">
        <v>536</v>
      </c>
      <c r="BR99" s="26" t="s">
        <v>537</v>
      </c>
      <c r="BS99" s="51">
        <v>45262.666666666664</v>
      </c>
      <c r="BT99" s="51">
        <v>45265.9375</v>
      </c>
      <c r="BU99" s="26" t="s">
        <v>361</v>
      </c>
      <c r="BV99" s="26" t="s">
        <v>362</v>
      </c>
      <c r="BW99" s="26" t="s">
        <v>359</v>
      </c>
      <c r="BX99" s="26" t="s">
        <v>360</v>
      </c>
      <c r="BY99" s="26"/>
      <c r="BZ99" s="26"/>
      <c r="CA99" s="26" t="s">
        <v>546</v>
      </c>
      <c r="CB99" s="26" t="s">
        <v>547</v>
      </c>
      <c r="CC99" s="55"/>
      <c r="CD99" s="56"/>
      <c r="CE99" s="48"/>
      <c r="CF99" s="53"/>
      <c r="CG99" s="53"/>
      <c r="CH99" s="53"/>
      <c r="CI99" s="53"/>
      <c r="CJ99" s="53"/>
      <c r="CK99" s="53"/>
      <c r="CL99" s="53"/>
      <c r="CM99" s="53"/>
      <c r="CN99" s="72">
        <v>0</v>
      </c>
      <c r="CO99" s="72">
        <v>0</v>
      </c>
      <c r="CP99" s="72">
        <v>0</v>
      </c>
      <c r="CQ99" s="72">
        <v>0</v>
      </c>
      <c r="CR99" s="69">
        <f t="shared" si="27"/>
        <v>31119.31</v>
      </c>
      <c r="CS99" s="69">
        <f t="shared" si="28"/>
        <v>0</v>
      </c>
      <c r="CT99" s="69">
        <f t="shared" si="29"/>
        <v>31119.31</v>
      </c>
      <c r="CU99" s="26" t="s">
        <v>340</v>
      </c>
      <c r="CV99" s="26"/>
      <c r="CW99" s="26" t="s">
        <v>616</v>
      </c>
      <c r="CX99" s="26" t="s">
        <v>617</v>
      </c>
      <c r="CY99" s="26" t="s">
        <v>618</v>
      </c>
      <c r="CZ99" s="26" t="s">
        <v>619</v>
      </c>
      <c r="DA99" s="26" t="s">
        <v>620</v>
      </c>
      <c r="DB99" s="26" t="s">
        <v>621</v>
      </c>
      <c r="DC99" s="47" t="s">
        <v>1309</v>
      </c>
      <c r="DD99" s="47" t="s">
        <v>1310</v>
      </c>
      <c r="DE99" s="47" t="s">
        <v>344</v>
      </c>
      <c r="DF99" s="47" t="s">
        <v>395</v>
      </c>
      <c r="DG99" s="47"/>
      <c r="DH99" s="47"/>
      <c r="DI99" s="47" t="s">
        <v>361</v>
      </c>
      <c r="DJ99" s="47" t="s">
        <v>362</v>
      </c>
      <c r="DK99" s="47"/>
      <c r="DL99" s="47"/>
      <c r="DM99" s="47"/>
      <c r="DN99" s="47" t="s">
        <v>346</v>
      </c>
      <c r="DO99" s="47"/>
      <c r="DP99" s="47"/>
      <c r="DQ99" s="69">
        <f t="shared" si="30"/>
        <v>-24982.34</v>
      </c>
      <c r="DR99" s="69">
        <f t="shared" si="31"/>
        <v>0</v>
      </c>
      <c r="DS99" s="69">
        <f t="shared" si="32"/>
        <v>-24982.34</v>
      </c>
      <c r="DT99" s="53"/>
      <c r="DU99" s="53"/>
      <c r="DV99" s="53"/>
      <c r="DW99" s="53"/>
      <c r="DX99" s="53"/>
      <c r="DY99" s="53"/>
      <c r="DZ99" s="53"/>
    </row>
    <row r="100" spans="1:130" s="49" customFormat="1" ht="11.25" customHeight="1" x14ac:dyDescent="0.2">
      <c r="A100" s="64"/>
      <c r="C100" s="50" t="s">
        <v>1311</v>
      </c>
      <c r="D100" s="50" t="s">
        <v>7</v>
      </c>
      <c r="E100" s="9"/>
      <c r="F100" s="50" t="s">
        <v>40</v>
      </c>
      <c r="G100" s="50" t="s">
        <v>536</v>
      </c>
      <c r="H100" s="50" t="str">
        <f t="shared" si="22"/>
        <v>DE</v>
      </c>
      <c r="I100" s="50" t="s">
        <v>1079</v>
      </c>
      <c r="J100" s="50" t="str">
        <f t="shared" si="23"/>
        <v>PA</v>
      </c>
      <c r="K100" s="50" t="s">
        <v>605</v>
      </c>
      <c r="L100" s="50" t="s">
        <v>606</v>
      </c>
      <c r="M100" s="50" t="s">
        <v>1080</v>
      </c>
      <c r="N100" s="50" t="s">
        <v>1081</v>
      </c>
      <c r="O100" s="50" t="s">
        <v>1312</v>
      </c>
      <c r="P100" s="50" t="s">
        <v>610</v>
      </c>
      <c r="Q100" s="26"/>
      <c r="R100" s="50" t="s">
        <v>107</v>
      </c>
      <c r="S100" s="50" t="s">
        <v>1306</v>
      </c>
      <c r="T100" s="51">
        <v>45263.75</v>
      </c>
      <c r="U100" s="51">
        <v>45264.802083333336</v>
      </c>
      <c r="V100" s="52">
        <v>580</v>
      </c>
      <c r="W100" s="50" t="s">
        <v>331</v>
      </c>
      <c r="X100" s="52">
        <v>1.58</v>
      </c>
      <c r="Y100" s="50" t="s">
        <v>332</v>
      </c>
      <c r="Z100" s="68">
        <v>0</v>
      </c>
      <c r="AA100" s="52">
        <v>580</v>
      </c>
      <c r="AB100" s="50" t="s">
        <v>331</v>
      </c>
      <c r="AC100" s="52">
        <v>0</v>
      </c>
      <c r="AD100" s="50" t="s">
        <v>350</v>
      </c>
      <c r="AE100" s="53">
        <v>2</v>
      </c>
      <c r="AF100" s="50" t="s">
        <v>333</v>
      </c>
      <c r="AG100" s="71">
        <v>45259.637499999997</v>
      </c>
      <c r="AH100" s="26"/>
      <c r="AI100" s="26"/>
      <c r="AJ100" s="26"/>
      <c r="AK100" s="26"/>
      <c r="AL100" s="54" t="s">
        <v>335</v>
      </c>
      <c r="AM100" s="54" t="s">
        <v>335</v>
      </c>
      <c r="AN100" s="54" t="s">
        <v>335</v>
      </c>
      <c r="AO100" s="50"/>
      <c r="AP100" s="50"/>
      <c r="AQ100" s="50"/>
      <c r="AR100" s="50"/>
      <c r="AS100" s="50"/>
      <c r="AT100" s="50" t="s">
        <v>336</v>
      </c>
      <c r="AU100" s="26" t="s">
        <v>542</v>
      </c>
      <c r="AV100" s="26" t="s">
        <v>607</v>
      </c>
      <c r="AW100" s="26" t="s">
        <v>608</v>
      </c>
      <c r="AX100" s="26"/>
      <c r="AY100" s="50" t="s">
        <v>407</v>
      </c>
      <c r="AZ100" s="54" t="s">
        <v>380</v>
      </c>
      <c r="BA100" s="51">
        <v>45265.00277777778</v>
      </c>
      <c r="BB100" s="72">
        <v>64354.46</v>
      </c>
      <c r="BC100" s="72">
        <v>0</v>
      </c>
      <c r="BD100" s="69">
        <f t="shared" si="24"/>
        <v>64354.46</v>
      </c>
      <c r="BE100" s="72">
        <v>-42408.32</v>
      </c>
      <c r="BF100" s="72">
        <v>0</v>
      </c>
      <c r="BG100" s="69">
        <f t="shared" si="25"/>
        <v>-42408.32</v>
      </c>
      <c r="BH100" s="69">
        <f t="shared" si="26"/>
        <v>21946.14</v>
      </c>
      <c r="BI100" s="47"/>
      <c r="BJ100" s="70"/>
      <c r="BK100" s="70"/>
      <c r="BL100" s="51"/>
      <c r="BM100" s="51"/>
      <c r="BN100" s="26"/>
      <c r="BO100" s="26"/>
      <c r="BP100" s="26"/>
      <c r="BQ100" s="26"/>
      <c r="BR100" s="26"/>
      <c r="BS100" s="51"/>
      <c r="BT100" s="51"/>
      <c r="BU100" s="26"/>
      <c r="BV100" s="26"/>
      <c r="BW100" s="26"/>
      <c r="BX100" s="26"/>
      <c r="BY100" s="26"/>
      <c r="BZ100" s="26"/>
      <c r="CA100" s="26"/>
      <c r="CB100" s="26"/>
      <c r="CC100" s="55"/>
      <c r="CD100" s="56"/>
      <c r="CE100" s="48"/>
      <c r="CF100" s="53"/>
      <c r="CG100" s="53"/>
      <c r="CH100" s="53"/>
      <c r="CI100" s="53"/>
      <c r="CJ100" s="53"/>
      <c r="CK100" s="53"/>
      <c r="CL100" s="53"/>
      <c r="CM100" s="53"/>
      <c r="CN100" s="72">
        <v>0</v>
      </c>
      <c r="CO100" s="72">
        <v>0</v>
      </c>
      <c r="CP100" s="72">
        <v>0</v>
      </c>
      <c r="CQ100" s="72">
        <v>0</v>
      </c>
      <c r="CR100" s="69">
        <f t="shared" si="27"/>
        <v>64354.46</v>
      </c>
      <c r="CS100" s="69">
        <f t="shared" si="28"/>
        <v>0</v>
      </c>
      <c r="CT100" s="69">
        <f t="shared" si="29"/>
        <v>64354.46</v>
      </c>
      <c r="CU100" s="26" t="s">
        <v>340</v>
      </c>
      <c r="CV100" s="26"/>
      <c r="CW100" s="26" t="s">
        <v>616</v>
      </c>
      <c r="CX100" s="26" t="s">
        <v>617</v>
      </c>
      <c r="CY100" s="26" t="s">
        <v>618</v>
      </c>
      <c r="CZ100" s="26" t="s">
        <v>1088</v>
      </c>
      <c r="DA100" s="26"/>
      <c r="DB100" s="26"/>
      <c r="DC100" s="47"/>
      <c r="DD100" s="47"/>
      <c r="DE100" s="47" t="s">
        <v>344</v>
      </c>
      <c r="DF100" s="47" t="s">
        <v>415</v>
      </c>
      <c r="DG100" s="47"/>
      <c r="DH100" s="47"/>
      <c r="DI100" s="47" t="s">
        <v>1080</v>
      </c>
      <c r="DJ100" s="47" t="s">
        <v>1081</v>
      </c>
      <c r="DK100" s="47"/>
      <c r="DL100" s="47"/>
      <c r="DM100" s="47"/>
      <c r="DN100" s="47" t="s">
        <v>346</v>
      </c>
      <c r="DO100" s="47"/>
      <c r="DP100" s="47"/>
      <c r="DQ100" s="69">
        <f t="shared" si="30"/>
        <v>-42408.32</v>
      </c>
      <c r="DR100" s="69">
        <f t="shared" si="31"/>
        <v>0</v>
      </c>
      <c r="DS100" s="69">
        <f t="shared" si="32"/>
        <v>-42408.32</v>
      </c>
      <c r="DT100" s="53"/>
      <c r="DU100" s="53"/>
      <c r="DV100" s="53"/>
      <c r="DW100" s="53"/>
      <c r="DX100" s="53"/>
      <c r="DY100" s="53"/>
      <c r="DZ100" s="53"/>
    </row>
    <row r="101" spans="1:130" s="49" customFormat="1" ht="11.25" customHeight="1" x14ac:dyDescent="0.2">
      <c r="A101" s="64"/>
      <c r="C101" s="50" t="s">
        <v>1313</v>
      </c>
      <c r="D101" s="50" t="s">
        <v>7</v>
      </c>
      <c r="E101" s="9"/>
      <c r="F101" s="50" t="s">
        <v>50</v>
      </c>
      <c r="G101" s="50" t="s">
        <v>1314</v>
      </c>
      <c r="H101" s="50" t="str">
        <f t="shared" si="22"/>
        <v>MX</v>
      </c>
      <c r="I101" s="50" t="s">
        <v>839</v>
      </c>
      <c r="J101" s="50" t="str">
        <f t="shared" si="23"/>
        <v>MX</v>
      </c>
      <c r="K101" s="50" t="s">
        <v>359</v>
      </c>
      <c r="L101" s="50" t="s">
        <v>360</v>
      </c>
      <c r="M101" s="50" t="s">
        <v>1315</v>
      </c>
      <c r="N101" s="50" t="s">
        <v>1316</v>
      </c>
      <c r="O101" s="50" t="s">
        <v>1313</v>
      </c>
      <c r="P101" s="50" t="s">
        <v>401</v>
      </c>
      <c r="Q101" s="26"/>
      <c r="R101" s="50"/>
      <c r="S101" s="50"/>
      <c r="T101" s="51">
        <v>45266.325694444444</v>
      </c>
      <c r="U101" s="51">
        <v>45268.325694444444</v>
      </c>
      <c r="V101" s="52">
        <v>960</v>
      </c>
      <c r="W101" s="50" t="s">
        <v>331</v>
      </c>
      <c r="X101" s="52">
        <v>0</v>
      </c>
      <c r="Y101" s="50" t="s">
        <v>332</v>
      </c>
      <c r="Z101" s="68">
        <v>0</v>
      </c>
      <c r="AA101" s="52">
        <v>960</v>
      </c>
      <c r="AB101" s="50" t="s">
        <v>331</v>
      </c>
      <c r="AC101" s="52">
        <v>0</v>
      </c>
      <c r="AD101" s="50" t="s">
        <v>350</v>
      </c>
      <c r="AE101" s="53">
        <v>12</v>
      </c>
      <c r="AF101" s="50" t="s">
        <v>334</v>
      </c>
      <c r="AG101" s="71">
        <v>45261.576388888891</v>
      </c>
      <c r="AH101" s="26"/>
      <c r="AI101" s="26"/>
      <c r="AJ101" s="26"/>
      <c r="AK101" s="26"/>
      <c r="AL101" s="54" t="s">
        <v>335</v>
      </c>
      <c r="AM101" s="54" t="s">
        <v>335</v>
      </c>
      <c r="AN101" s="54" t="s">
        <v>335</v>
      </c>
      <c r="AO101" s="50"/>
      <c r="AP101" s="50"/>
      <c r="AQ101" s="50"/>
      <c r="AR101" s="50"/>
      <c r="AS101" s="50"/>
      <c r="AT101" s="50" t="s">
        <v>336</v>
      </c>
      <c r="AU101" s="26" t="s">
        <v>973</v>
      </c>
      <c r="AV101" s="26" t="s">
        <v>1315</v>
      </c>
      <c r="AW101" s="26" t="s">
        <v>1316</v>
      </c>
      <c r="AX101" s="26"/>
      <c r="AY101" s="50" t="s">
        <v>407</v>
      </c>
      <c r="AZ101" s="54" t="s">
        <v>408</v>
      </c>
      <c r="BA101" s="51">
        <v>45261.576388888891</v>
      </c>
      <c r="BB101" s="72">
        <v>1402869.75</v>
      </c>
      <c r="BC101" s="72">
        <v>0</v>
      </c>
      <c r="BD101" s="69">
        <f t="shared" si="24"/>
        <v>1402869.75</v>
      </c>
      <c r="BE101" s="72">
        <v>-909824.89</v>
      </c>
      <c r="BF101" s="72">
        <v>0</v>
      </c>
      <c r="BG101" s="69">
        <f t="shared" si="25"/>
        <v>-909824.89</v>
      </c>
      <c r="BH101" s="69">
        <f t="shared" si="26"/>
        <v>493044.86</v>
      </c>
      <c r="BI101" s="47"/>
      <c r="BJ101" s="70"/>
      <c r="BK101" s="70"/>
      <c r="BL101" s="51"/>
      <c r="BM101" s="51"/>
      <c r="BN101" s="26"/>
      <c r="BO101" s="26"/>
      <c r="BP101" s="26"/>
      <c r="BQ101" s="26"/>
      <c r="BR101" s="26"/>
      <c r="BS101" s="51"/>
      <c r="BT101" s="51"/>
      <c r="BU101" s="26"/>
      <c r="BV101" s="26"/>
      <c r="BW101" s="26"/>
      <c r="BX101" s="26"/>
      <c r="BY101" s="26"/>
      <c r="BZ101" s="26"/>
      <c r="CA101" s="26"/>
      <c r="CB101" s="26"/>
      <c r="CC101" s="55"/>
      <c r="CD101" s="56"/>
      <c r="CE101" s="48"/>
      <c r="CF101" s="53"/>
      <c r="CG101" s="53"/>
      <c r="CH101" s="53"/>
      <c r="CI101" s="53"/>
      <c r="CJ101" s="53"/>
      <c r="CK101" s="53"/>
      <c r="CL101" s="53"/>
      <c r="CM101" s="53"/>
      <c r="CN101" s="72">
        <v>0</v>
      </c>
      <c r="CO101" s="72">
        <v>0</v>
      </c>
      <c r="CP101" s="72">
        <v>0</v>
      </c>
      <c r="CQ101" s="72">
        <v>0</v>
      </c>
      <c r="CR101" s="69">
        <f t="shared" si="27"/>
        <v>1402869.75</v>
      </c>
      <c r="CS101" s="69">
        <f t="shared" si="28"/>
        <v>0</v>
      </c>
      <c r="CT101" s="69">
        <f t="shared" si="29"/>
        <v>1402869.75</v>
      </c>
      <c r="CU101" s="26" t="s">
        <v>340</v>
      </c>
      <c r="CV101" s="26"/>
      <c r="CW101" s="26" t="s">
        <v>411</v>
      </c>
      <c r="CX101" s="26" t="s">
        <v>342</v>
      </c>
      <c r="CY101" s="26" t="s">
        <v>412</v>
      </c>
      <c r="CZ101" s="26" t="s">
        <v>1136</v>
      </c>
      <c r="DA101" s="26" t="s">
        <v>718</v>
      </c>
      <c r="DB101" s="26" t="s">
        <v>1317</v>
      </c>
      <c r="DC101" s="47"/>
      <c r="DD101" s="47"/>
      <c r="DE101" s="47" t="s">
        <v>344</v>
      </c>
      <c r="DF101" s="47" t="s">
        <v>415</v>
      </c>
      <c r="DG101" s="47"/>
      <c r="DH101" s="47"/>
      <c r="DI101" s="47"/>
      <c r="DJ101" s="47"/>
      <c r="DK101" s="47"/>
      <c r="DL101" s="47"/>
      <c r="DM101" s="47"/>
      <c r="DN101" s="47" t="s">
        <v>346</v>
      </c>
      <c r="DO101" s="47"/>
      <c r="DP101" s="47"/>
      <c r="DQ101" s="69">
        <f t="shared" si="30"/>
        <v>-909824.89</v>
      </c>
      <c r="DR101" s="69">
        <f t="shared" si="31"/>
        <v>0</v>
      </c>
      <c r="DS101" s="69">
        <f t="shared" si="32"/>
        <v>-909824.89</v>
      </c>
      <c r="DT101" s="53"/>
      <c r="DU101" s="53"/>
      <c r="DV101" s="53"/>
      <c r="DW101" s="53"/>
      <c r="DX101" s="53"/>
      <c r="DY101" s="53"/>
      <c r="DZ101" s="53"/>
    </row>
    <row r="102" spans="1:130" s="49" customFormat="1" ht="22.5" customHeight="1" x14ac:dyDescent="0.2">
      <c r="A102" s="64"/>
      <c r="C102" s="50" t="s">
        <v>1318</v>
      </c>
      <c r="D102" s="50" t="s">
        <v>15</v>
      </c>
      <c r="E102" s="9" t="s">
        <v>1319</v>
      </c>
      <c r="F102" s="50" t="s">
        <v>36</v>
      </c>
      <c r="G102" s="50" t="s">
        <v>828</v>
      </c>
      <c r="H102" s="50" t="str">
        <f t="shared" si="22"/>
        <v>US</v>
      </c>
      <c r="I102" s="50" t="s">
        <v>537</v>
      </c>
      <c r="J102" s="50" t="str">
        <f t="shared" si="23"/>
        <v>MX</v>
      </c>
      <c r="K102" s="50" t="s">
        <v>1320</v>
      </c>
      <c r="L102" s="50" t="s">
        <v>1321</v>
      </c>
      <c r="M102" s="50" t="s">
        <v>1322</v>
      </c>
      <c r="N102" s="50" t="s">
        <v>1323</v>
      </c>
      <c r="O102" s="50" t="s">
        <v>1318</v>
      </c>
      <c r="P102" s="50" t="s">
        <v>572</v>
      </c>
      <c r="Q102" s="26"/>
      <c r="R102" s="50" t="s">
        <v>107</v>
      </c>
      <c r="S102" s="50"/>
      <c r="T102" s="51">
        <v>45261.37222222222</v>
      </c>
      <c r="U102" s="51">
        <v>45264.372916666667</v>
      </c>
      <c r="V102" s="52">
        <v>58</v>
      </c>
      <c r="W102" s="50" t="s">
        <v>331</v>
      </c>
      <c r="X102" s="52">
        <v>0</v>
      </c>
      <c r="Y102" s="50" t="s">
        <v>332</v>
      </c>
      <c r="Z102" s="68">
        <v>0</v>
      </c>
      <c r="AA102" s="52">
        <v>58</v>
      </c>
      <c r="AB102" s="50" t="s">
        <v>331</v>
      </c>
      <c r="AC102" s="52">
        <v>0</v>
      </c>
      <c r="AD102" s="50" t="s">
        <v>350</v>
      </c>
      <c r="AE102" s="53">
        <v>1</v>
      </c>
      <c r="AF102" s="50" t="s">
        <v>333</v>
      </c>
      <c r="AG102" s="71">
        <v>45261.622916666667</v>
      </c>
      <c r="AH102" s="26"/>
      <c r="AI102" s="26"/>
      <c r="AJ102" s="26"/>
      <c r="AK102" s="26"/>
      <c r="AL102" s="54" t="s">
        <v>335</v>
      </c>
      <c r="AM102" s="54" t="s">
        <v>335</v>
      </c>
      <c r="AN102" s="54" t="s">
        <v>335</v>
      </c>
      <c r="AO102" s="50"/>
      <c r="AP102" s="50"/>
      <c r="AQ102" s="50"/>
      <c r="AR102" s="50"/>
      <c r="AS102" s="50"/>
      <c r="AT102" s="50" t="s">
        <v>336</v>
      </c>
      <c r="AU102" s="26" t="s">
        <v>973</v>
      </c>
      <c r="AV102" s="26" t="s">
        <v>974</v>
      </c>
      <c r="AW102" s="26" t="s">
        <v>975</v>
      </c>
      <c r="AX102" s="26"/>
      <c r="AY102" s="50" t="s">
        <v>407</v>
      </c>
      <c r="AZ102" s="54" t="s">
        <v>380</v>
      </c>
      <c r="BA102" s="51">
        <v>45261.622916666667</v>
      </c>
      <c r="BB102" s="72">
        <v>30025.35</v>
      </c>
      <c r="BC102" s="72">
        <v>0</v>
      </c>
      <c r="BD102" s="69">
        <f t="shared" si="24"/>
        <v>30025.35</v>
      </c>
      <c r="BE102" s="72">
        <v>-25500</v>
      </c>
      <c r="BF102" s="72">
        <v>0</v>
      </c>
      <c r="BG102" s="69">
        <f t="shared" si="25"/>
        <v>-25500</v>
      </c>
      <c r="BH102" s="69">
        <f t="shared" si="26"/>
        <v>4525.3499999999985</v>
      </c>
      <c r="BI102" s="47"/>
      <c r="BJ102" s="70"/>
      <c r="BK102" s="70"/>
      <c r="BL102" s="51"/>
      <c r="BM102" s="51"/>
      <c r="BN102" s="26"/>
      <c r="BO102" s="26"/>
      <c r="BP102" s="26"/>
      <c r="BQ102" s="26"/>
      <c r="BR102" s="26"/>
      <c r="BS102" s="51"/>
      <c r="BT102" s="51"/>
      <c r="BU102" s="26"/>
      <c r="BV102" s="26"/>
      <c r="BW102" s="26"/>
      <c r="BX102" s="26"/>
      <c r="BY102" s="26"/>
      <c r="BZ102" s="26"/>
      <c r="CA102" s="26"/>
      <c r="CB102" s="26"/>
      <c r="CC102" s="55"/>
      <c r="CD102" s="56"/>
      <c r="CE102" s="48"/>
      <c r="CF102" s="53"/>
      <c r="CG102" s="53"/>
      <c r="CH102" s="53"/>
      <c r="CI102" s="53"/>
      <c r="CJ102" s="53"/>
      <c r="CK102" s="53"/>
      <c r="CL102" s="53"/>
      <c r="CM102" s="53"/>
      <c r="CN102" s="72">
        <v>0</v>
      </c>
      <c r="CO102" s="72">
        <v>0</v>
      </c>
      <c r="CP102" s="72">
        <v>0</v>
      </c>
      <c r="CQ102" s="72">
        <v>0</v>
      </c>
      <c r="CR102" s="69">
        <f t="shared" si="27"/>
        <v>30025.35</v>
      </c>
      <c r="CS102" s="69">
        <f t="shared" si="28"/>
        <v>0</v>
      </c>
      <c r="CT102" s="69">
        <f t="shared" si="29"/>
        <v>30025.35</v>
      </c>
      <c r="CU102" s="26" t="s">
        <v>340</v>
      </c>
      <c r="CV102" s="26"/>
      <c r="CW102" s="26" t="s">
        <v>1324</v>
      </c>
      <c r="CX102" s="26" t="s">
        <v>834</v>
      </c>
      <c r="CY102" s="26" t="s">
        <v>835</v>
      </c>
      <c r="CZ102" s="26" t="s">
        <v>1325</v>
      </c>
      <c r="DA102" s="26" t="s">
        <v>620</v>
      </c>
      <c r="DB102" s="26" t="s">
        <v>1326</v>
      </c>
      <c r="DC102" s="47"/>
      <c r="DD102" s="47"/>
      <c r="DE102" s="47" t="s">
        <v>344</v>
      </c>
      <c r="DF102" s="47" t="s">
        <v>395</v>
      </c>
      <c r="DG102" s="47"/>
      <c r="DH102" s="47"/>
      <c r="DI102" s="47"/>
      <c r="DJ102" s="47"/>
      <c r="DK102" s="47"/>
      <c r="DL102" s="47"/>
      <c r="DM102" s="47"/>
      <c r="DN102" s="47" t="s">
        <v>346</v>
      </c>
      <c r="DO102" s="47"/>
      <c r="DP102" s="47"/>
      <c r="DQ102" s="69">
        <f t="shared" si="30"/>
        <v>-25500</v>
      </c>
      <c r="DR102" s="69">
        <f t="shared" si="31"/>
        <v>0</v>
      </c>
      <c r="DS102" s="69">
        <f t="shared" si="32"/>
        <v>-25500</v>
      </c>
      <c r="DT102" s="53"/>
      <c r="DU102" s="53"/>
      <c r="DV102" s="53"/>
      <c r="DW102" s="53"/>
      <c r="DX102" s="53"/>
      <c r="DY102" s="53"/>
      <c r="DZ102" s="53"/>
    </row>
    <row r="103" spans="1:130" s="49" customFormat="1" ht="33.75" customHeight="1" x14ac:dyDescent="0.2">
      <c r="A103" s="64"/>
      <c r="C103" s="50" t="s">
        <v>1327</v>
      </c>
      <c r="D103" s="50" t="s">
        <v>15</v>
      </c>
      <c r="E103" s="9" t="s">
        <v>1328</v>
      </c>
      <c r="F103" s="50" t="s">
        <v>36</v>
      </c>
      <c r="G103" s="50" t="s">
        <v>1329</v>
      </c>
      <c r="H103" s="50" t="str">
        <f t="shared" si="22"/>
        <v>US</v>
      </c>
      <c r="I103" s="50" t="s">
        <v>1330</v>
      </c>
      <c r="J103" s="50" t="str">
        <f t="shared" si="23"/>
        <v>MX</v>
      </c>
      <c r="K103" s="50"/>
      <c r="L103" s="50"/>
      <c r="M103" s="50" t="s">
        <v>1331</v>
      </c>
      <c r="N103" s="50" t="s">
        <v>1332</v>
      </c>
      <c r="O103" s="50"/>
      <c r="P103" s="50" t="s">
        <v>572</v>
      </c>
      <c r="Q103" s="26"/>
      <c r="R103" s="50" t="s">
        <v>107</v>
      </c>
      <c r="S103" s="50"/>
      <c r="T103" s="51">
        <v>45261.397222222222</v>
      </c>
      <c r="U103" s="51">
        <v>45264.397222222222</v>
      </c>
      <c r="V103" s="52">
        <v>200</v>
      </c>
      <c r="W103" s="50" t="s">
        <v>331</v>
      </c>
      <c r="X103" s="52">
        <v>0</v>
      </c>
      <c r="Y103" s="50" t="s">
        <v>332</v>
      </c>
      <c r="Z103" s="68">
        <v>0</v>
      </c>
      <c r="AA103" s="52">
        <v>200</v>
      </c>
      <c r="AB103" s="50" t="s">
        <v>331</v>
      </c>
      <c r="AC103" s="52">
        <v>0</v>
      </c>
      <c r="AD103" s="50" t="s">
        <v>350</v>
      </c>
      <c r="AE103" s="53">
        <v>1</v>
      </c>
      <c r="AF103" s="50" t="s">
        <v>334</v>
      </c>
      <c r="AG103" s="71">
        <v>45261.647222222222</v>
      </c>
      <c r="AH103" s="26"/>
      <c r="AI103" s="26"/>
      <c r="AJ103" s="26"/>
      <c r="AK103" s="26"/>
      <c r="AL103" s="54" t="s">
        <v>335</v>
      </c>
      <c r="AM103" s="54" t="s">
        <v>335</v>
      </c>
      <c r="AN103" s="54" t="s">
        <v>335</v>
      </c>
      <c r="AO103" s="50"/>
      <c r="AP103" s="50"/>
      <c r="AQ103" s="50"/>
      <c r="AR103" s="50"/>
      <c r="AS103" s="50"/>
      <c r="AT103" s="50" t="s">
        <v>336</v>
      </c>
      <c r="AU103" s="26" t="s">
        <v>973</v>
      </c>
      <c r="AV103" s="26" t="s">
        <v>974</v>
      </c>
      <c r="AW103" s="26" t="s">
        <v>975</v>
      </c>
      <c r="AX103" s="26"/>
      <c r="AY103" s="50" t="s">
        <v>407</v>
      </c>
      <c r="AZ103" s="54" t="s">
        <v>408</v>
      </c>
      <c r="BA103" s="51">
        <v>45261.647222222222</v>
      </c>
      <c r="BB103" s="72">
        <v>91235.79</v>
      </c>
      <c r="BC103" s="72">
        <v>0</v>
      </c>
      <c r="BD103" s="69">
        <f t="shared" si="24"/>
        <v>91235.79</v>
      </c>
      <c r="BE103" s="72">
        <v>-65414.34</v>
      </c>
      <c r="BF103" s="72">
        <v>0</v>
      </c>
      <c r="BG103" s="69">
        <f t="shared" si="25"/>
        <v>-65414.34</v>
      </c>
      <c r="BH103" s="69">
        <f t="shared" si="26"/>
        <v>25821.449999999997</v>
      </c>
      <c r="BI103" s="47"/>
      <c r="BJ103" s="70"/>
      <c r="BK103" s="70"/>
      <c r="BL103" s="51"/>
      <c r="BM103" s="51"/>
      <c r="BN103" s="26"/>
      <c r="BO103" s="26"/>
      <c r="BP103" s="26"/>
      <c r="BQ103" s="26"/>
      <c r="BR103" s="26"/>
      <c r="BS103" s="51"/>
      <c r="BT103" s="51"/>
      <c r="BU103" s="26"/>
      <c r="BV103" s="26"/>
      <c r="BW103" s="26"/>
      <c r="BX103" s="26"/>
      <c r="BY103" s="26"/>
      <c r="BZ103" s="26"/>
      <c r="CA103" s="26"/>
      <c r="CB103" s="26"/>
      <c r="CC103" s="55"/>
      <c r="CD103" s="56"/>
      <c r="CE103" s="48"/>
      <c r="CF103" s="53"/>
      <c r="CG103" s="53"/>
      <c r="CH103" s="53"/>
      <c r="CI103" s="53"/>
      <c r="CJ103" s="53"/>
      <c r="CK103" s="53"/>
      <c r="CL103" s="53"/>
      <c r="CM103" s="53"/>
      <c r="CN103" s="72">
        <v>0</v>
      </c>
      <c r="CO103" s="72">
        <v>0</v>
      </c>
      <c r="CP103" s="72">
        <v>0</v>
      </c>
      <c r="CQ103" s="72">
        <v>0</v>
      </c>
      <c r="CR103" s="69">
        <f t="shared" si="27"/>
        <v>91235.79</v>
      </c>
      <c r="CS103" s="69">
        <f t="shared" si="28"/>
        <v>0</v>
      </c>
      <c r="CT103" s="69">
        <f t="shared" si="29"/>
        <v>91235.79</v>
      </c>
      <c r="CU103" s="26" t="s">
        <v>340</v>
      </c>
      <c r="CV103" s="26"/>
      <c r="CW103" s="26"/>
      <c r="CX103" s="26"/>
      <c r="CY103" s="26"/>
      <c r="CZ103" s="26" t="s">
        <v>1333</v>
      </c>
      <c r="DA103" s="26" t="s">
        <v>718</v>
      </c>
      <c r="DB103" s="26" t="s">
        <v>1334</v>
      </c>
      <c r="DC103" s="47"/>
      <c r="DD103" s="47"/>
      <c r="DE103" s="47" t="s">
        <v>344</v>
      </c>
      <c r="DF103" s="47" t="s">
        <v>395</v>
      </c>
      <c r="DG103" s="47"/>
      <c r="DH103" s="47"/>
      <c r="DI103" s="47"/>
      <c r="DJ103" s="47"/>
      <c r="DK103" s="47"/>
      <c r="DL103" s="47"/>
      <c r="DM103" s="47"/>
      <c r="DN103" s="47" t="s">
        <v>346</v>
      </c>
      <c r="DO103" s="47"/>
      <c r="DP103" s="47"/>
      <c r="DQ103" s="69">
        <f t="shared" si="30"/>
        <v>-65414.34</v>
      </c>
      <c r="DR103" s="69">
        <f t="shared" si="31"/>
        <v>0</v>
      </c>
      <c r="DS103" s="69">
        <f t="shared" si="32"/>
        <v>-65414.34</v>
      </c>
      <c r="DT103" s="53"/>
      <c r="DU103" s="53"/>
      <c r="DV103" s="53"/>
      <c r="DW103" s="53"/>
      <c r="DX103" s="53"/>
      <c r="DY103" s="53"/>
      <c r="DZ103" s="53"/>
    </row>
    <row r="104" spans="1:130" s="49" customFormat="1" ht="11.25" customHeight="1" x14ac:dyDescent="0.2">
      <c r="A104" s="64"/>
      <c r="C104" s="50" t="s">
        <v>1335</v>
      </c>
      <c r="D104" s="50" t="s">
        <v>9</v>
      </c>
      <c r="E104" s="9"/>
      <c r="F104" s="50" t="s">
        <v>34</v>
      </c>
      <c r="G104" s="50" t="s">
        <v>1336</v>
      </c>
      <c r="H104" s="50" t="str">
        <f t="shared" si="22"/>
        <v>VN</v>
      </c>
      <c r="I104" s="50" t="s">
        <v>357</v>
      </c>
      <c r="J104" s="50" t="str">
        <f t="shared" si="23"/>
        <v>MX</v>
      </c>
      <c r="K104" s="50" t="s">
        <v>1337</v>
      </c>
      <c r="L104" s="50" t="s">
        <v>1338</v>
      </c>
      <c r="M104" s="50" t="s">
        <v>1037</v>
      </c>
      <c r="N104" s="50" t="s">
        <v>1038</v>
      </c>
      <c r="O104" s="50" t="s">
        <v>1339</v>
      </c>
      <c r="P104" s="50" t="s">
        <v>572</v>
      </c>
      <c r="Q104" s="26"/>
      <c r="R104" s="50" t="s">
        <v>107</v>
      </c>
      <c r="S104" s="50" t="s">
        <v>1340</v>
      </c>
      <c r="T104" s="51">
        <v>45288</v>
      </c>
      <c r="U104" s="51">
        <v>45359</v>
      </c>
      <c r="V104" s="52">
        <v>5132.92</v>
      </c>
      <c r="W104" s="50" t="s">
        <v>331</v>
      </c>
      <c r="X104" s="52">
        <v>25.29</v>
      </c>
      <c r="Y104" s="50" t="s">
        <v>332</v>
      </c>
      <c r="Z104" s="68">
        <v>0</v>
      </c>
      <c r="AA104" s="52">
        <v>25.29</v>
      </c>
      <c r="AB104" s="50" t="s">
        <v>332</v>
      </c>
      <c r="AC104" s="52">
        <v>0</v>
      </c>
      <c r="AD104" s="50" t="s">
        <v>350</v>
      </c>
      <c r="AE104" s="53">
        <v>536</v>
      </c>
      <c r="AF104" s="50" t="s">
        <v>350</v>
      </c>
      <c r="AG104" s="71">
        <v>45261.685416666667</v>
      </c>
      <c r="AH104" s="26"/>
      <c r="AI104" s="26"/>
      <c r="AJ104" s="26"/>
      <c r="AK104" s="26"/>
      <c r="AL104" s="54" t="s">
        <v>335</v>
      </c>
      <c r="AM104" s="54" t="s">
        <v>335</v>
      </c>
      <c r="AN104" s="54" t="s">
        <v>335</v>
      </c>
      <c r="AO104" s="50"/>
      <c r="AP104" s="50"/>
      <c r="AQ104" s="50"/>
      <c r="AR104" s="50"/>
      <c r="AS104" s="50"/>
      <c r="AT104" s="50" t="s">
        <v>336</v>
      </c>
      <c r="AU104" s="26" t="s">
        <v>379</v>
      </c>
      <c r="AV104" s="26" t="s">
        <v>1037</v>
      </c>
      <c r="AW104" s="26" t="s">
        <v>1038</v>
      </c>
      <c r="AX104" s="26"/>
      <c r="AY104" s="50" t="s">
        <v>407</v>
      </c>
      <c r="AZ104" s="54" t="s">
        <v>408</v>
      </c>
      <c r="BA104" s="51">
        <v>45261.685416666667</v>
      </c>
      <c r="BB104" s="72">
        <v>71181.14</v>
      </c>
      <c r="BC104" s="72">
        <v>0</v>
      </c>
      <c r="BD104" s="69">
        <f t="shared" si="24"/>
        <v>71181.14</v>
      </c>
      <c r="BE104" s="72">
        <v>-54539.54</v>
      </c>
      <c r="BF104" s="72">
        <v>0</v>
      </c>
      <c r="BG104" s="69">
        <f t="shared" si="25"/>
        <v>-54539.54</v>
      </c>
      <c r="BH104" s="69">
        <f t="shared" si="26"/>
        <v>16641.599999999999</v>
      </c>
      <c r="BI104" s="47" t="s">
        <v>1341</v>
      </c>
      <c r="BJ104" s="70" t="s">
        <v>1336</v>
      </c>
      <c r="BK104" s="70" t="s">
        <v>357</v>
      </c>
      <c r="BL104" s="51">
        <v>45288</v>
      </c>
      <c r="BM104" s="51">
        <v>45358.416666666664</v>
      </c>
      <c r="BN104" s="26" t="s">
        <v>1342</v>
      </c>
      <c r="BO104" s="26" t="s">
        <v>1343</v>
      </c>
      <c r="BP104" s="26" t="s">
        <v>1344</v>
      </c>
      <c r="BQ104" s="26" t="s">
        <v>1336</v>
      </c>
      <c r="BR104" s="26" t="s">
        <v>357</v>
      </c>
      <c r="BS104" s="51">
        <v>45288</v>
      </c>
      <c r="BT104" s="51">
        <v>45358.416666666664</v>
      </c>
      <c r="BU104" s="26" t="s">
        <v>925</v>
      </c>
      <c r="BV104" s="26" t="s">
        <v>926</v>
      </c>
      <c r="BW104" s="26" t="s">
        <v>359</v>
      </c>
      <c r="BX104" s="26" t="s">
        <v>360</v>
      </c>
      <c r="BY104" s="26"/>
      <c r="BZ104" s="26"/>
      <c r="CA104" s="26" t="s">
        <v>1345</v>
      </c>
      <c r="CB104" s="26" t="s">
        <v>1346</v>
      </c>
      <c r="CC104" s="55">
        <v>1</v>
      </c>
      <c r="CD104" s="56">
        <v>1</v>
      </c>
      <c r="CE104" s="48"/>
      <c r="CF104" s="53">
        <v>1</v>
      </c>
      <c r="CG104" s="53"/>
      <c r="CH104" s="53"/>
      <c r="CI104" s="53"/>
      <c r="CJ104" s="53"/>
      <c r="CK104" s="53"/>
      <c r="CL104" s="53"/>
      <c r="CM104" s="53"/>
      <c r="CN104" s="72">
        <v>0</v>
      </c>
      <c r="CO104" s="72">
        <v>0</v>
      </c>
      <c r="CP104" s="72">
        <v>0</v>
      </c>
      <c r="CQ104" s="72">
        <v>0</v>
      </c>
      <c r="CR104" s="69">
        <f t="shared" si="27"/>
        <v>71181.14</v>
      </c>
      <c r="CS104" s="69">
        <f t="shared" si="28"/>
        <v>0</v>
      </c>
      <c r="CT104" s="69">
        <f t="shared" si="29"/>
        <v>71181.14</v>
      </c>
      <c r="CU104" s="26" t="s">
        <v>340</v>
      </c>
      <c r="CV104" s="26"/>
      <c r="CW104" s="26" t="s">
        <v>1347</v>
      </c>
      <c r="CX104" s="26" t="s">
        <v>1348</v>
      </c>
      <c r="CY104" s="26" t="s">
        <v>1349</v>
      </c>
      <c r="CZ104" s="26" t="s">
        <v>1045</v>
      </c>
      <c r="DA104" s="26" t="s">
        <v>342</v>
      </c>
      <c r="DB104" s="26" t="s">
        <v>1046</v>
      </c>
      <c r="DC104" s="47" t="s">
        <v>1350</v>
      </c>
      <c r="DD104" s="47" t="s">
        <v>1351</v>
      </c>
      <c r="DE104" s="47" t="s">
        <v>344</v>
      </c>
      <c r="DF104" s="47" t="s">
        <v>395</v>
      </c>
      <c r="DG104" s="47"/>
      <c r="DH104" s="47"/>
      <c r="DI104" s="47" t="s">
        <v>925</v>
      </c>
      <c r="DJ104" s="47" t="s">
        <v>926</v>
      </c>
      <c r="DK104" s="47"/>
      <c r="DL104" s="47"/>
      <c r="DM104" s="47"/>
      <c r="DN104" s="47" t="s">
        <v>346</v>
      </c>
      <c r="DO104" s="47"/>
      <c r="DP104" s="47"/>
      <c r="DQ104" s="69">
        <f t="shared" si="30"/>
        <v>-54539.54</v>
      </c>
      <c r="DR104" s="69">
        <f t="shared" si="31"/>
        <v>0</v>
      </c>
      <c r="DS104" s="69">
        <f t="shared" si="32"/>
        <v>-54539.54</v>
      </c>
      <c r="DT104" s="53"/>
      <c r="DU104" s="53"/>
      <c r="DV104" s="53"/>
      <c r="DW104" s="53"/>
      <c r="DX104" s="53"/>
      <c r="DY104" s="53"/>
      <c r="DZ104" s="53"/>
    </row>
    <row r="105" spans="1:130" s="49" customFormat="1" ht="11.25" customHeight="1" x14ac:dyDescent="0.2">
      <c r="A105" s="64"/>
      <c r="C105" s="50" t="s">
        <v>1352</v>
      </c>
      <c r="D105" s="50" t="s">
        <v>9</v>
      </c>
      <c r="E105" s="9"/>
      <c r="F105" s="50" t="s">
        <v>38</v>
      </c>
      <c r="G105" s="50" t="s">
        <v>1070</v>
      </c>
      <c r="H105" s="50" t="str">
        <f t="shared" si="22"/>
        <v>DE</v>
      </c>
      <c r="I105" s="50" t="s">
        <v>1079</v>
      </c>
      <c r="J105" s="50" t="str">
        <f t="shared" si="23"/>
        <v>PA</v>
      </c>
      <c r="K105" s="50" t="s">
        <v>605</v>
      </c>
      <c r="L105" s="50" t="s">
        <v>606</v>
      </c>
      <c r="M105" s="50" t="s">
        <v>1080</v>
      </c>
      <c r="N105" s="50" t="s">
        <v>1081</v>
      </c>
      <c r="O105" s="50" t="s">
        <v>1353</v>
      </c>
      <c r="P105" s="50" t="s">
        <v>572</v>
      </c>
      <c r="Q105" s="26"/>
      <c r="R105" s="50" t="s">
        <v>107</v>
      </c>
      <c r="S105" s="50" t="s">
        <v>1354</v>
      </c>
      <c r="T105" s="51">
        <v>45293</v>
      </c>
      <c r="U105" s="51">
        <v>45313</v>
      </c>
      <c r="V105" s="52">
        <v>397</v>
      </c>
      <c r="W105" s="50" t="s">
        <v>331</v>
      </c>
      <c r="X105" s="52">
        <v>0.79</v>
      </c>
      <c r="Y105" s="50" t="s">
        <v>332</v>
      </c>
      <c r="Z105" s="68">
        <v>0</v>
      </c>
      <c r="AA105" s="52">
        <v>0.79</v>
      </c>
      <c r="AB105" s="50" t="s">
        <v>332</v>
      </c>
      <c r="AC105" s="52">
        <v>0</v>
      </c>
      <c r="AD105" s="50" t="s">
        <v>350</v>
      </c>
      <c r="AE105" s="53">
        <v>0</v>
      </c>
      <c r="AF105" s="50" t="s">
        <v>334</v>
      </c>
      <c r="AG105" s="71">
        <v>45261.713194444441</v>
      </c>
      <c r="AH105" s="26"/>
      <c r="AI105" s="26"/>
      <c r="AJ105" s="26"/>
      <c r="AK105" s="26"/>
      <c r="AL105" s="54" t="s">
        <v>335</v>
      </c>
      <c r="AM105" s="54" t="s">
        <v>335</v>
      </c>
      <c r="AN105" s="54" t="s">
        <v>335</v>
      </c>
      <c r="AO105" s="50"/>
      <c r="AP105" s="50"/>
      <c r="AQ105" s="50"/>
      <c r="AR105" s="50"/>
      <c r="AS105" s="50"/>
      <c r="AT105" s="50" t="s">
        <v>336</v>
      </c>
      <c r="AU105" s="26" t="s">
        <v>379</v>
      </c>
      <c r="AV105" s="26" t="s">
        <v>607</v>
      </c>
      <c r="AW105" s="26" t="s">
        <v>608</v>
      </c>
      <c r="AX105" s="26"/>
      <c r="AY105" s="50" t="s">
        <v>407</v>
      </c>
      <c r="AZ105" s="54" t="s">
        <v>380</v>
      </c>
      <c r="BA105" s="51">
        <v>45287.020138888889</v>
      </c>
      <c r="BB105" s="72">
        <v>25920.69</v>
      </c>
      <c r="BC105" s="72">
        <v>0</v>
      </c>
      <c r="BD105" s="69">
        <f t="shared" si="24"/>
        <v>25920.69</v>
      </c>
      <c r="BE105" s="72">
        <v>-15398.72</v>
      </c>
      <c r="BF105" s="72">
        <v>0</v>
      </c>
      <c r="BG105" s="69">
        <f t="shared" si="25"/>
        <v>-15398.72</v>
      </c>
      <c r="BH105" s="69">
        <f t="shared" si="26"/>
        <v>10521.97</v>
      </c>
      <c r="BI105" s="47"/>
      <c r="BJ105" s="70"/>
      <c r="BK105" s="70"/>
      <c r="BL105" s="51"/>
      <c r="BM105" s="51"/>
      <c r="BN105" s="26"/>
      <c r="BO105" s="26"/>
      <c r="BP105" s="26"/>
      <c r="BQ105" s="26"/>
      <c r="BR105" s="26"/>
      <c r="BS105" s="51"/>
      <c r="BT105" s="51"/>
      <c r="BU105" s="26"/>
      <c r="BV105" s="26"/>
      <c r="BW105" s="26"/>
      <c r="BX105" s="26"/>
      <c r="BY105" s="26"/>
      <c r="BZ105" s="26"/>
      <c r="CA105" s="26"/>
      <c r="CB105" s="26"/>
      <c r="CC105" s="55"/>
      <c r="CD105" s="56"/>
      <c r="CE105" s="48"/>
      <c r="CF105" s="53"/>
      <c r="CG105" s="53"/>
      <c r="CH105" s="53"/>
      <c r="CI105" s="53"/>
      <c r="CJ105" s="53"/>
      <c r="CK105" s="53"/>
      <c r="CL105" s="53"/>
      <c r="CM105" s="53"/>
      <c r="CN105" s="72">
        <v>0</v>
      </c>
      <c r="CO105" s="72">
        <v>0</v>
      </c>
      <c r="CP105" s="72">
        <v>0</v>
      </c>
      <c r="CQ105" s="72">
        <v>0</v>
      </c>
      <c r="CR105" s="69">
        <f t="shared" si="27"/>
        <v>25920.69</v>
      </c>
      <c r="CS105" s="69">
        <f t="shared" si="28"/>
        <v>0</v>
      </c>
      <c r="CT105" s="69">
        <f t="shared" si="29"/>
        <v>25920.69</v>
      </c>
      <c r="CU105" s="26" t="s">
        <v>340</v>
      </c>
      <c r="CV105" s="26"/>
      <c r="CW105" s="26" t="s">
        <v>616</v>
      </c>
      <c r="CX105" s="26" t="s">
        <v>617</v>
      </c>
      <c r="CY105" s="26" t="s">
        <v>618</v>
      </c>
      <c r="CZ105" s="26" t="s">
        <v>1088</v>
      </c>
      <c r="DA105" s="26"/>
      <c r="DB105" s="26"/>
      <c r="DC105" s="47"/>
      <c r="DD105" s="47"/>
      <c r="DE105" s="47" t="s">
        <v>344</v>
      </c>
      <c r="DF105" s="47" t="s">
        <v>415</v>
      </c>
      <c r="DG105" s="47"/>
      <c r="DH105" s="47"/>
      <c r="DI105" s="47" t="s">
        <v>1080</v>
      </c>
      <c r="DJ105" s="47" t="s">
        <v>1081</v>
      </c>
      <c r="DK105" s="47"/>
      <c r="DL105" s="47"/>
      <c r="DM105" s="47"/>
      <c r="DN105" s="47" t="s">
        <v>346</v>
      </c>
      <c r="DO105" s="47"/>
      <c r="DP105" s="47"/>
      <c r="DQ105" s="69">
        <f t="shared" si="30"/>
        <v>-15398.72</v>
      </c>
      <c r="DR105" s="69">
        <f t="shared" si="31"/>
        <v>0</v>
      </c>
      <c r="DS105" s="69">
        <f t="shared" si="32"/>
        <v>-15398.72</v>
      </c>
      <c r="DT105" s="53"/>
      <c r="DU105" s="53"/>
      <c r="DV105" s="53"/>
      <c r="DW105" s="53"/>
      <c r="DX105" s="53"/>
      <c r="DY105" s="53"/>
      <c r="DZ105" s="53"/>
    </row>
    <row r="106" spans="1:130" s="49" customFormat="1" ht="11.25" customHeight="1" x14ac:dyDescent="0.2">
      <c r="A106" s="64"/>
      <c r="C106" s="50" t="s">
        <v>1355</v>
      </c>
      <c r="D106" s="50" t="s">
        <v>7</v>
      </c>
      <c r="E106" s="9"/>
      <c r="F106" s="50" t="s">
        <v>40</v>
      </c>
      <c r="G106" s="50" t="s">
        <v>1356</v>
      </c>
      <c r="H106" s="50" t="str">
        <f t="shared" si="22"/>
        <v>FR</v>
      </c>
      <c r="I106" s="50" t="s">
        <v>700</v>
      </c>
      <c r="J106" s="50" t="str">
        <f t="shared" si="23"/>
        <v>MX</v>
      </c>
      <c r="K106" s="50" t="s">
        <v>701</v>
      </c>
      <c r="L106" s="50" t="s">
        <v>702</v>
      </c>
      <c r="M106" s="50" t="s">
        <v>703</v>
      </c>
      <c r="N106" s="50" t="s">
        <v>704</v>
      </c>
      <c r="O106" s="50" t="s">
        <v>1357</v>
      </c>
      <c r="P106" s="50" t="s">
        <v>377</v>
      </c>
      <c r="Q106" s="26"/>
      <c r="R106" s="50" t="s">
        <v>107</v>
      </c>
      <c r="S106" s="50" t="s">
        <v>706</v>
      </c>
      <c r="T106" s="51">
        <v>45264.654861111114</v>
      </c>
      <c r="U106" s="51">
        <v>45272.583333333336</v>
      </c>
      <c r="V106" s="52">
        <v>316</v>
      </c>
      <c r="W106" s="50" t="s">
        <v>331</v>
      </c>
      <c r="X106" s="52">
        <v>0</v>
      </c>
      <c r="Y106" s="50" t="s">
        <v>332</v>
      </c>
      <c r="Z106" s="68">
        <v>0</v>
      </c>
      <c r="AA106" s="52">
        <v>316</v>
      </c>
      <c r="AB106" s="50" t="s">
        <v>331</v>
      </c>
      <c r="AC106" s="52">
        <v>0</v>
      </c>
      <c r="AD106" s="50" t="s">
        <v>350</v>
      </c>
      <c r="AE106" s="53">
        <v>1</v>
      </c>
      <c r="AF106" s="50" t="s">
        <v>333</v>
      </c>
      <c r="AG106" s="71">
        <v>45261.904861111114</v>
      </c>
      <c r="AH106" s="26"/>
      <c r="AI106" s="26"/>
      <c r="AJ106" s="26"/>
      <c r="AK106" s="26"/>
      <c r="AL106" s="54" t="s">
        <v>335</v>
      </c>
      <c r="AM106" s="54" t="s">
        <v>335</v>
      </c>
      <c r="AN106" s="54" t="s">
        <v>335</v>
      </c>
      <c r="AO106" s="50"/>
      <c r="AP106" s="50"/>
      <c r="AQ106" s="50"/>
      <c r="AR106" s="50"/>
      <c r="AS106" s="50"/>
      <c r="AT106" s="50" t="s">
        <v>336</v>
      </c>
      <c r="AU106" s="26" t="s">
        <v>542</v>
      </c>
      <c r="AV106" s="26" t="s">
        <v>703</v>
      </c>
      <c r="AW106" s="26" t="s">
        <v>704</v>
      </c>
      <c r="AX106" s="26"/>
      <c r="AY106" s="50" t="s">
        <v>407</v>
      </c>
      <c r="AZ106" s="54" t="s">
        <v>408</v>
      </c>
      <c r="BA106" s="51">
        <v>45261.904861111114</v>
      </c>
      <c r="BB106" s="72">
        <v>40392.230000000003</v>
      </c>
      <c r="BC106" s="72">
        <v>0</v>
      </c>
      <c r="BD106" s="69">
        <f t="shared" si="24"/>
        <v>40392.230000000003</v>
      </c>
      <c r="BE106" s="72">
        <v>-31523.65</v>
      </c>
      <c r="BF106" s="72">
        <v>0</v>
      </c>
      <c r="BG106" s="69">
        <f t="shared" si="25"/>
        <v>-31523.65</v>
      </c>
      <c r="BH106" s="69">
        <f t="shared" si="26"/>
        <v>8868.5800000000017</v>
      </c>
      <c r="BI106" s="47" t="s">
        <v>1358</v>
      </c>
      <c r="BJ106" s="70" t="s">
        <v>699</v>
      </c>
      <c r="BK106" s="70" t="s">
        <v>700</v>
      </c>
      <c r="BL106" s="51">
        <v>45264.654861111114</v>
      </c>
      <c r="BM106" s="51">
        <v>45268.654861111114</v>
      </c>
      <c r="BN106" s="26" t="s">
        <v>1359</v>
      </c>
      <c r="BO106" s="26"/>
      <c r="BP106" s="26" t="s">
        <v>709</v>
      </c>
      <c r="BQ106" s="26" t="s">
        <v>699</v>
      </c>
      <c r="BR106" s="26" t="s">
        <v>700</v>
      </c>
      <c r="BS106" s="51">
        <v>45264.654861111114</v>
      </c>
      <c r="BT106" s="51">
        <v>45268.654861111114</v>
      </c>
      <c r="BU106" s="26" t="s">
        <v>710</v>
      </c>
      <c r="BV106" s="26" t="s">
        <v>711</v>
      </c>
      <c r="BW106" s="26" t="s">
        <v>359</v>
      </c>
      <c r="BX106" s="26" t="s">
        <v>360</v>
      </c>
      <c r="BY106" s="26"/>
      <c r="BZ106" s="26"/>
      <c r="CA106" s="26" t="s">
        <v>712</v>
      </c>
      <c r="CB106" s="26" t="s">
        <v>713</v>
      </c>
      <c r="CC106" s="55"/>
      <c r="CD106" s="56"/>
      <c r="CE106" s="48"/>
      <c r="CF106" s="53"/>
      <c r="CG106" s="53"/>
      <c r="CH106" s="53"/>
      <c r="CI106" s="53"/>
      <c r="CJ106" s="53"/>
      <c r="CK106" s="53"/>
      <c r="CL106" s="53"/>
      <c r="CM106" s="53"/>
      <c r="CN106" s="72">
        <v>0</v>
      </c>
      <c r="CO106" s="72">
        <v>0</v>
      </c>
      <c r="CP106" s="72">
        <v>0</v>
      </c>
      <c r="CQ106" s="72">
        <v>0</v>
      </c>
      <c r="CR106" s="69">
        <f t="shared" si="27"/>
        <v>40392.230000000003</v>
      </c>
      <c r="CS106" s="69">
        <f t="shared" si="28"/>
        <v>0</v>
      </c>
      <c r="CT106" s="69">
        <f t="shared" si="29"/>
        <v>40392.230000000003</v>
      </c>
      <c r="CU106" s="26" t="s">
        <v>340</v>
      </c>
      <c r="CV106" s="26"/>
      <c r="CW106" s="26" t="s">
        <v>714</v>
      </c>
      <c r="CX106" s="26" t="s">
        <v>715</v>
      </c>
      <c r="CY106" s="26" t="s">
        <v>716</v>
      </c>
      <c r="CZ106" s="26" t="s">
        <v>717</v>
      </c>
      <c r="DA106" s="26" t="s">
        <v>718</v>
      </c>
      <c r="DB106" s="26" t="s">
        <v>719</v>
      </c>
      <c r="DC106" s="47"/>
      <c r="DD106" s="47"/>
      <c r="DE106" s="47" t="s">
        <v>344</v>
      </c>
      <c r="DF106" s="47" t="s">
        <v>395</v>
      </c>
      <c r="DG106" s="47"/>
      <c r="DH106" s="47"/>
      <c r="DI106" s="47" t="s">
        <v>710</v>
      </c>
      <c r="DJ106" s="47" t="s">
        <v>711</v>
      </c>
      <c r="DK106" s="47"/>
      <c r="DL106" s="47"/>
      <c r="DM106" s="47"/>
      <c r="DN106" s="47" t="s">
        <v>346</v>
      </c>
      <c r="DO106" s="47"/>
      <c r="DP106" s="47"/>
      <c r="DQ106" s="69">
        <f t="shared" si="30"/>
        <v>-31523.65</v>
      </c>
      <c r="DR106" s="69">
        <f t="shared" si="31"/>
        <v>0</v>
      </c>
      <c r="DS106" s="69">
        <f t="shared" si="32"/>
        <v>-31523.65</v>
      </c>
      <c r="DT106" s="53"/>
      <c r="DU106" s="53"/>
      <c r="DV106" s="53"/>
      <c r="DW106" s="53"/>
      <c r="DX106" s="53"/>
      <c r="DY106" s="53"/>
      <c r="DZ106" s="53"/>
    </row>
    <row r="107" spans="1:130" s="49" customFormat="1" ht="11.25" customHeight="1" x14ac:dyDescent="0.2">
      <c r="A107" s="64"/>
      <c r="C107" s="50" t="s">
        <v>1360</v>
      </c>
      <c r="D107" s="50" t="s">
        <v>7</v>
      </c>
      <c r="E107" s="9"/>
      <c r="F107" s="50" t="s">
        <v>50</v>
      </c>
      <c r="G107" s="50" t="s">
        <v>942</v>
      </c>
      <c r="H107" s="50" t="str">
        <f t="shared" si="22"/>
        <v>MX</v>
      </c>
      <c r="I107" s="50" t="s">
        <v>1361</v>
      </c>
      <c r="J107" s="50" t="str">
        <f t="shared" si="23"/>
        <v>MX</v>
      </c>
      <c r="K107" s="50" t="s">
        <v>359</v>
      </c>
      <c r="L107" s="50" t="s">
        <v>360</v>
      </c>
      <c r="M107" s="50" t="s">
        <v>1362</v>
      </c>
      <c r="N107" s="50" t="s">
        <v>1363</v>
      </c>
      <c r="O107" s="50" t="s">
        <v>1364</v>
      </c>
      <c r="P107" s="50" t="s">
        <v>401</v>
      </c>
      <c r="Q107" s="26"/>
      <c r="R107" s="50"/>
      <c r="S107" s="50"/>
      <c r="T107" s="51">
        <v>45261.665972222225</v>
      </c>
      <c r="U107" s="51">
        <v>45262.665972222225</v>
      </c>
      <c r="V107" s="52">
        <v>0</v>
      </c>
      <c r="W107" s="50" t="s">
        <v>331</v>
      </c>
      <c r="X107" s="52">
        <v>0</v>
      </c>
      <c r="Y107" s="50" t="s">
        <v>332</v>
      </c>
      <c r="Z107" s="68">
        <v>0</v>
      </c>
      <c r="AA107" s="52">
        <v>0</v>
      </c>
      <c r="AB107" s="50" t="s">
        <v>331</v>
      </c>
      <c r="AC107" s="52">
        <v>0</v>
      </c>
      <c r="AD107" s="50" t="s">
        <v>350</v>
      </c>
      <c r="AE107" s="53">
        <v>0</v>
      </c>
      <c r="AF107" s="50" t="s">
        <v>334</v>
      </c>
      <c r="AG107" s="71">
        <v>45261.915972222225</v>
      </c>
      <c r="AH107" s="26"/>
      <c r="AI107" s="26"/>
      <c r="AJ107" s="26"/>
      <c r="AK107" s="26"/>
      <c r="AL107" s="54" t="s">
        <v>335</v>
      </c>
      <c r="AM107" s="54" t="s">
        <v>335</v>
      </c>
      <c r="AN107" s="54" t="s">
        <v>335</v>
      </c>
      <c r="AO107" s="50"/>
      <c r="AP107" s="50"/>
      <c r="AQ107" s="50"/>
      <c r="AR107" s="50"/>
      <c r="AS107" s="50"/>
      <c r="AT107" s="50" t="s">
        <v>336</v>
      </c>
      <c r="AU107" s="26" t="s">
        <v>659</v>
      </c>
      <c r="AV107" s="26" t="s">
        <v>1362</v>
      </c>
      <c r="AW107" s="26" t="s">
        <v>1363</v>
      </c>
      <c r="AX107" s="26"/>
      <c r="AY107" s="50" t="s">
        <v>407</v>
      </c>
      <c r="AZ107" s="54" t="s">
        <v>408</v>
      </c>
      <c r="BA107" s="51">
        <v>45261.915972222225</v>
      </c>
      <c r="BB107" s="72">
        <v>38220.6</v>
      </c>
      <c r="BC107" s="72">
        <v>0</v>
      </c>
      <c r="BD107" s="69">
        <f t="shared" si="24"/>
        <v>38220.6</v>
      </c>
      <c r="BE107" s="72">
        <v>0</v>
      </c>
      <c r="BF107" s="72">
        <v>0</v>
      </c>
      <c r="BG107" s="69">
        <f t="shared" si="25"/>
        <v>0</v>
      </c>
      <c r="BH107" s="69">
        <f t="shared" si="26"/>
        <v>38220.6</v>
      </c>
      <c r="BI107" s="47"/>
      <c r="BJ107" s="70"/>
      <c r="BK107" s="70"/>
      <c r="BL107" s="51"/>
      <c r="BM107" s="51"/>
      <c r="BN107" s="26"/>
      <c r="BO107" s="26"/>
      <c r="BP107" s="26"/>
      <c r="BQ107" s="26"/>
      <c r="BR107" s="26"/>
      <c r="BS107" s="51"/>
      <c r="BT107" s="51"/>
      <c r="BU107" s="26"/>
      <c r="BV107" s="26"/>
      <c r="BW107" s="26"/>
      <c r="BX107" s="26"/>
      <c r="BY107" s="26"/>
      <c r="BZ107" s="26"/>
      <c r="CA107" s="26"/>
      <c r="CB107" s="26"/>
      <c r="CC107" s="55"/>
      <c r="CD107" s="56"/>
      <c r="CE107" s="48"/>
      <c r="CF107" s="53"/>
      <c r="CG107" s="53"/>
      <c r="CH107" s="53"/>
      <c r="CI107" s="53"/>
      <c r="CJ107" s="53"/>
      <c r="CK107" s="53"/>
      <c r="CL107" s="53"/>
      <c r="CM107" s="53"/>
      <c r="CN107" s="72">
        <v>0</v>
      </c>
      <c r="CO107" s="72">
        <v>0</v>
      </c>
      <c r="CP107" s="72">
        <v>0</v>
      </c>
      <c r="CQ107" s="72">
        <v>0</v>
      </c>
      <c r="CR107" s="69">
        <f t="shared" si="27"/>
        <v>38220.6</v>
      </c>
      <c r="CS107" s="69">
        <f t="shared" si="28"/>
        <v>0</v>
      </c>
      <c r="CT107" s="69">
        <f t="shared" si="29"/>
        <v>38220.6</v>
      </c>
      <c r="CU107" s="26" t="s">
        <v>340</v>
      </c>
      <c r="CV107" s="26"/>
      <c r="CW107" s="26" t="s">
        <v>411</v>
      </c>
      <c r="CX107" s="26" t="s">
        <v>342</v>
      </c>
      <c r="CY107" s="26" t="s">
        <v>412</v>
      </c>
      <c r="CZ107" s="26" t="s">
        <v>1365</v>
      </c>
      <c r="DA107" s="26" t="s">
        <v>679</v>
      </c>
      <c r="DB107" s="26" t="s">
        <v>1366</v>
      </c>
      <c r="DC107" s="47"/>
      <c r="DD107" s="47"/>
      <c r="DE107" s="47" t="s">
        <v>344</v>
      </c>
      <c r="DF107" s="47" t="s">
        <v>415</v>
      </c>
      <c r="DG107" s="47"/>
      <c r="DH107" s="47"/>
      <c r="DI107" s="47"/>
      <c r="DJ107" s="47"/>
      <c r="DK107" s="47"/>
      <c r="DL107" s="47"/>
      <c r="DM107" s="47"/>
      <c r="DN107" s="47" t="s">
        <v>346</v>
      </c>
      <c r="DO107" s="47"/>
      <c r="DP107" s="47"/>
      <c r="DQ107" s="69">
        <f t="shared" si="30"/>
        <v>0</v>
      </c>
      <c r="DR107" s="69">
        <f t="shared" si="31"/>
        <v>0</v>
      </c>
      <c r="DS107" s="69">
        <f t="shared" si="32"/>
        <v>0</v>
      </c>
      <c r="DT107" s="53"/>
      <c r="DU107" s="53"/>
      <c r="DV107" s="53"/>
      <c r="DW107" s="53"/>
      <c r="DX107" s="53"/>
      <c r="DY107" s="53"/>
      <c r="DZ107" s="53"/>
    </row>
    <row r="108" spans="1:130" s="49" customFormat="1" ht="45" customHeight="1" x14ac:dyDescent="0.2">
      <c r="A108" s="64"/>
      <c r="C108" s="50" t="s">
        <v>1367</v>
      </c>
      <c r="D108" s="50" t="s">
        <v>9</v>
      </c>
      <c r="E108" s="9" t="s">
        <v>1368</v>
      </c>
      <c r="F108" s="50" t="s">
        <v>38</v>
      </c>
      <c r="G108" s="50" t="s">
        <v>1369</v>
      </c>
      <c r="H108" s="50" t="str">
        <f t="shared" si="22"/>
        <v>CN</v>
      </c>
      <c r="I108" s="50" t="s">
        <v>839</v>
      </c>
      <c r="J108" s="50" t="str">
        <f t="shared" si="23"/>
        <v>MX</v>
      </c>
      <c r="K108" s="50" t="s">
        <v>722</v>
      </c>
      <c r="L108" s="50" t="s">
        <v>723</v>
      </c>
      <c r="M108" s="50" t="s">
        <v>724</v>
      </c>
      <c r="N108" s="50" t="s">
        <v>725</v>
      </c>
      <c r="O108" s="50"/>
      <c r="P108" s="50" t="s">
        <v>572</v>
      </c>
      <c r="Q108" s="26"/>
      <c r="R108" s="50" t="s">
        <v>107</v>
      </c>
      <c r="S108" s="50" t="s">
        <v>1370</v>
      </c>
      <c r="T108" s="51">
        <v>45267</v>
      </c>
      <c r="U108" s="51">
        <v>45296</v>
      </c>
      <c r="V108" s="52">
        <v>576</v>
      </c>
      <c r="W108" s="50" t="s">
        <v>331</v>
      </c>
      <c r="X108" s="52">
        <v>1.728</v>
      </c>
      <c r="Y108" s="50" t="s">
        <v>332</v>
      </c>
      <c r="Z108" s="68">
        <v>0</v>
      </c>
      <c r="AA108" s="52">
        <v>1.728</v>
      </c>
      <c r="AB108" s="50" t="s">
        <v>332</v>
      </c>
      <c r="AC108" s="52">
        <v>0</v>
      </c>
      <c r="AD108" s="50" t="s">
        <v>350</v>
      </c>
      <c r="AE108" s="53">
        <v>6</v>
      </c>
      <c r="AF108" s="50" t="s">
        <v>334</v>
      </c>
      <c r="AG108" s="71">
        <v>45261.924305555556</v>
      </c>
      <c r="AH108" s="26"/>
      <c r="AI108" s="26"/>
      <c r="AJ108" s="26"/>
      <c r="AK108" s="26"/>
      <c r="AL108" s="54" t="s">
        <v>335</v>
      </c>
      <c r="AM108" s="54" t="s">
        <v>335</v>
      </c>
      <c r="AN108" s="54" t="s">
        <v>335</v>
      </c>
      <c r="AO108" s="50"/>
      <c r="AP108" s="50"/>
      <c r="AQ108" s="50"/>
      <c r="AR108" s="50"/>
      <c r="AS108" s="50"/>
      <c r="AT108" s="50" t="s">
        <v>336</v>
      </c>
      <c r="AU108" s="26" t="s">
        <v>379</v>
      </c>
      <c r="AV108" s="26" t="s">
        <v>724</v>
      </c>
      <c r="AW108" s="26" t="s">
        <v>725</v>
      </c>
      <c r="AX108" s="26"/>
      <c r="AY108" s="50" t="s">
        <v>407</v>
      </c>
      <c r="AZ108" s="54" t="s">
        <v>408</v>
      </c>
      <c r="BA108" s="51">
        <v>45261.924305555556</v>
      </c>
      <c r="BB108" s="72">
        <v>17120.75</v>
      </c>
      <c r="BC108" s="72">
        <v>0</v>
      </c>
      <c r="BD108" s="69">
        <f t="shared" si="24"/>
        <v>17120.75</v>
      </c>
      <c r="BE108" s="72">
        <v>-11973.08</v>
      </c>
      <c r="BF108" s="72">
        <v>-1734.3</v>
      </c>
      <c r="BG108" s="69">
        <f t="shared" si="25"/>
        <v>-13707.38</v>
      </c>
      <c r="BH108" s="69">
        <f t="shared" si="26"/>
        <v>3413.3700000000008</v>
      </c>
      <c r="BI108" s="47" t="s">
        <v>1371</v>
      </c>
      <c r="BJ108" s="70" t="s">
        <v>1369</v>
      </c>
      <c r="BK108" s="70" t="s">
        <v>839</v>
      </c>
      <c r="BL108" s="51">
        <v>45276</v>
      </c>
      <c r="BM108" s="51">
        <v>45296</v>
      </c>
      <c r="BN108" s="26" t="s">
        <v>1372</v>
      </c>
      <c r="BO108" s="26" t="s">
        <v>1373</v>
      </c>
      <c r="BP108" s="26" t="s">
        <v>1374</v>
      </c>
      <c r="BQ108" s="26" t="s">
        <v>1369</v>
      </c>
      <c r="BR108" s="26" t="s">
        <v>839</v>
      </c>
      <c r="BS108" s="51">
        <v>45276</v>
      </c>
      <c r="BT108" s="51">
        <v>45296</v>
      </c>
      <c r="BU108" s="26"/>
      <c r="BV108" s="26"/>
      <c r="BW108" s="26" t="s">
        <v>359</v>
      </c>
      <c r="BX108" s="26" t="s">
        <v>360</v>
      </c>
      <c r="BY108" s="26"/>
      <c r="BZ108" s="26"/>
      <c r="CA108" s="26" t="s">
        <v>430</v>
      </c>
      <c r="CB108" s="26" t="s">
        <v>431</v>
      </c>
      <c r="CC108" s="55"/>
      <c r="CD108" s="56"/>
      <c r="CE108" s="48"/>
      <c r="CF108" s="53"/>
      <c r="CG108" s="53"/>
      <c r="CH108" s="53"/>
      <c r="CI108" s="53"/>
      <c r="CJ108" s="53"/>
      <c r="CK108" s="53"/>
      <c r="CL108" s="53"/>
      <c r="CM108" s="53"/>
      <c r="CN108" s="72">
        <v>0</v>
      </c>
      <c r="CO108" s="72">
        <v>0</v>
      </c>
      <c r="CP108" s="72">
        <v>0</v>
      </c>
      <c r="CQ108" s="72">
        <v>0</v>
      </c>
      <c r="CR108" s="69">
        <f t="shared" si="27"/>
        <v>17120.75</v>
      </c>
      <c r="CS108" s="69">
        <f t="shared" si="28"/>
        <v>0</v>
      </c>
      <c r="CT108" s="69">
        <f t="shared" si="29"/>
        <v>17120.75</v>
      </c>
      <c r="CU108" s="26" t="s">
        <v>340</v>
      </c>
      <c r="CV108" s="26"/>
      <c r="CW108" s="26" t="s">
        <v>582</v>
      </c>
      <c r="CX108" s="26" t="s">
        <v>733</v>
      </c>
      <c r="CY108" s="26" t="s">
        <v>734</v>
      </c>
      <c r="CZ108" s="26" t="s">
        <v>735</v>
      </c>
      <c r="DA108" s="26" t="s">
        <v>736</v>
      </c>
      <c r="DB108" s="26" t="s">
        <v>737</v>
      </c>
      <c r="DC108" s="47" t="s">
        <v>1375</v>
      </c>
      <c r="DD108" s="47" t="s">
        <v>1376</v>
      </c>
      <c r="DE108" s="47" t="s">
        <v>344</v>
      </c>
      <c r="DF108" s="47" t="s">
        <v>395</v>
      </c>
      <c r="DG108" s="47"/>
      <c r="DH108" s="47"/>
      <c r="DI108" s="47"/>
      <c r="DJ108" s="47"/>
      <c r="DK108" s="47"/>
      <c r="DL108" s="47"/>
      <c r="DM108" s="47"/>
      <c r="DN108" s="47" t="s">
        <v>346</v>
      </c>
      <c r="DO108" s="47"/>
      <c r="DP108" s="47"/>
      <c r="DQ108" s="69">
        <f t="shared" si="30"/>
        <v>-11973.08</v>
      </c>
      <c r="DR108" s="69">
        <f t="shared" si="31"/>
        <v>-1734.3</v>
      </c>
      <c r="DS108" s="69">
        <f t="shared" si="32"/>
        <v>-13707.38</v>
      </c>
      <c r="DT108" s="53"/>
      <c r="DU108" s="53"/>
      <c r="DV108" s="53"/>
      <c r="DW108" s="53"/>
      <c r="DX108" s="53"/>
      <c r="DY108" s="53"/>
      <c r="DZ108" s="53"/>
    </row>
    <row r="109" spans="1:130" s="49" customFormat="1" ht="56.25" customHeight="1" x14ac:dyDescent="0.2">
      <c r="A109" s="64"/>
      <c r="C109" s="50" t="s">
        <v>1377</v>
      </c>
      <c r="D109" s="50" t="s">
        <v>9</v>
      </c>
      <c r="E109" s="9" t="s">
        <v>1378</v>
      </c>
      <c r="F109" s="50" t="s">
        <v>38</v>
      </c>
      <c r="G109" s="50" t="s">
        <v>915</v>
      </c>
      <c r="H109" s="50" t="str">
        <f t="shared" si="22"/>
        <v>CN</v>
      </c>
      <c r="I109" s="50" t="s">
        <v>700</v>
      </c>
      <c r="J109" s="50" t="str">
        <f t="shared" si="23"/>
        <v>MX</v>
      </c>
      <c r="K109" s="50" t="s">
        <v>1009</v>
      </c>
      <c r="L109" s="50" t="s">
        <v>1010</v>
      </c>
      <c r="M109" s="50" t="s">
        <v>703</v>
      </c>
      <c r="N109" s="50" t="s">
        <v>704</v>
      </c>
      <c r="O109" s="50" t="s">
        <v>1379</v>
      </c>
      <c r="P109" s="50" t="s">
        <v>572</v>
      </c>
      <c r="Q109" s="26"/>
      <c r="R109" s="50" t="s">
        <v>107</v>
      </c>
      <c r="S109" s="50" t="s">
        <v>1380</v>
      </c>
      <c r="T109" s="51">
        <v>45283</v>
      </c>
      <c r="U109" s="51">
        <v>45306</v>
      </c>
      <c r="V109" s="52">
        <v>1825.04</v>
      </c>
      <c r="W109" s="50" t="s">
        <v>331</v>
      </c>
      <c r="X109" s="52">
        <v>7.3090000000000002</v>
      </c>
      <c r="Y109" s="50" t="s">
        <v>332</v>
      </c>
      <c r="Z109" s="68">
        <v>0</v>
      </c>
      <c r="AA109" s="52">
        <v>7.3090000000000002</v>
      </c>
      <c r="AB109" s="50" t="s">
        <v>332</v>
      </c>
      <c r="AC109" s="52">
        <v>0</v>
      </c>
      <c r="AD109" s="50" t="s">
        <v>350</v>
      </c>
      <c r="AE109" s="53">
        <v>9</v>
      </c>
      <c r="AF109" s="50" t="s">
        <v>334</v>
      </c>
      <c r="AG109" s="71">
        <v>45264.680555555555</v>
      </c>
      <c r="AH109" s="26"/>
      <c r="AI109" s="26"/>
      <c r="AJ109" s="26"/>
      <c r="AK109" s="26"/>
      <c r="AL109" s="54" t="s">
        <v>335</v>
      </c>
      <c r="AM109" s="54" t="s">
        <v>335</v>
      </c>
      <c r="AN109" s="54" t="s">
        <v>335</v>
      </c>
      <c r="AO109" s="50"/>
      <c r="AP109" s="50"/>
      <c r="AQ109" s="50"/>
      <c r="AR109" s="50"/>
      <c r="AS109" s="50"/>
      <c r="AT109" s="50" t="s">
        <v>336</v>
      </c>
      <c r="AU109" s="26" t="s">
        <v>379</v>
      </c>
      <c r="AV109" s="26" t="s">
        <v>703</v>
      </c>
      <c r="AW109" s="26" t="s">
        <v>704</v>
      </c>
      <c r="AX109" s="26"/>
      <c r="AY109" s="50" t="s">
        <v>407</v>
      </c>
      <c r="AZ109" s="54" t="s">
        <v>408</v>
      </c>
      <c r="BA109" s="51">
        <v>45264.680555555555</v>
      </c>
      <c r="BB109" s="72">
        <v>26112.05</v>
      </c>
      <c r="BC109" s="72">
        <v>0</v>
      </c>
      <c r="BD109" s="69">
        <f t="shared" si="24"/>
        <v>26112.05</v>
      </c>
      <c r="BE109" s="72">
        <v>-19559.5</v>
      </c>
      <c r="BF109" s="72">
        <v>0</v>
      </c>
      <c r="BG109" s="69">
        <f t="shared" si="25"/>
        <v>-19559.5</v>
      </c>
      <c r="BH109" s="69">
        <f t="shared" si="26"/>
        <v>6552.5499999999993</v>
      </c>
      <c r="BI109" s="47" t="s">
        <v>1381</v>
      </c>
      <c r="BJ109" s="70" t="s">
        <v>915</v>
      </c>
      <c r="BK109" s="70" t="s">
        <v>700</v>
      </c>
      <c r="BL109" s="51">
        <v>45283</v>
      </c>
      <c r="BM109" s="51">
        <v>45306</v>
      </c>
      <c r="BN109" s="26" t="s">
        <v>1382</v>
      </c>
      <c r="BO109" s="26" t="s">
        <v>1383</v>
      </c>
      <c r="BP109" s="26" t="s">
        <v>1384</v>
      </c>
      <c r="BQ109" s="26" t="s">
        <v>915</v>
      </c>
      <c r="BR109" s="26" t="s">
        <v>700</v>
      </c>
      <c r="BS109" s="51">
        <v>45283</v>
      </c>
      <c r="BT109" s="51">
        <v>45306</v>
      </c>
      <c r="BU109" s="26"/>
      <c r="BV109" s="26"/>
      <c r="BW109" s="26" t="s">
        <v>359</v>
      </c>
      <c r="BX109" s="26" t="s">
        <v>360</v>
      </c>
      <c r="BY109" s="26"/>
      <c r="BZ109" s="26"/>
      <c r="CA109" s="26" t="s">
        <v>430</v>
      </c>
      <c r="CB109" s="26" t="s">
        <v>431</v>
      </c>
      <c r="CC109" s="55"/>
      <c r="CD109" s="56"/>
      <c r="CE109" s="48"/>
      <c r="CF109" s="53"/>
      <c r="CG109" s="53"/>
      <c r="CH109" s="53"/>
      <c r="CI109" s="53"/>
      <c r="CJ109" s="53"/>
      <c r="CK109" s="53"/>
      <c r="CL109" s="53"/>
      <c r="CM109" s="53"/>
      <c r="CN109" s="72">
        <v>0</v>
      </c>
      <c r="CO109" s="72">
        <v>0</v>
      </c>
      <c r="CP109" s="72">
        <v>0</v>
      </c>
      <c r="CQ109" s="72">
        <v>0</v>
      </c>
      <c r="CR109" s="69">
        <f t="shared" si="27"/>
        <v>26112.05</v>
      </c>
      <c r="CS109" s="69">
        <f t="shared" si="28"/>
        <v>0</v>
      </c>
      <c r="CT109" s="69">
        <f t="shared" si="29"/>
        <v>26112.05</v>
      </c>
      <c r="CU109" s="26" t="s">
        <v>340</v>
      </c>
      <c r="CV109" s="26"/>
      <c r="CW109" s="26" t="s">
        <v>1014</v>
      </c>
      <c r="CX109" s="26" t="s">
        <v>1015</v>
      </c>
      <c r="CY109" s="26" t="s">
        <v>993</v>
      </c>
      <c r="CZ109" s="26" t="s">
        <v>717</v>
      </c>
      <c r="DA109" s="26" t="s">
        <v>718</v>
      </c>
      <c r="DB109" s="26" t="s">
        <v>719</v>
      </c>
      <c r="DC109" s="47" t="s">
        <v>1385</v>
      </c>
      <c r="DD109" s="47" t="s">
        <v>1386</v>
      </c>
      <c r="DE109" s="47" t="s">
        <v>344</v>
      </c>
      <c r="DF109" s="47" t="s">
        <v>395</v>
      </c>
      <c r="DG109" s="47"/>
      <c r="DH109" s="47"/>
      <c r="DI109" s="47"/>
      <c r="DJ109" s="47"/>
      <c r="DK109" s="47"/>
      <c r="DL109" s="47"/>
      <c r="DM109" s="47"/>
      <c r="DN109" s="47" t="s">
        <v>346</v>
      </c>
      <c r="DO109" s="47"/>
      <c r="DP109" s="47"/>
      <c r="DQ109" s="69">
        <f t="shared" si="30"/>
        <v>-19559.5</v>
      </c>
      <c r="DR109" s="69">
        <f t="shared" si="31"/>
        <v>0</v>
      </c>
      <c r="DS109" s="69">
        <f t="shared" si="32"/>
        <v>-19559.5</v>
      </c>
      <c r="DT109" s="53"/>
      <c r="DU109" s="53"/>
      <c r="DV109" s="53"/>
      <c r="DW109" s="53"/>
      <c r="DX109" s="53"/>
      <c r="DY109" s="53"/>
      <c r="DZ109" s="53"/>
    </row>
    <row r="110" spans="1:130" s="49" customFormat="1" ht="11.25" customHeight="1" x14ac:dyDescent="0.2">
      <c r="A110" s="64"/>
      <c r="C110" s="50" t="s">
        <v>1387</v>
      </c>
      <c r="D110" s="50" t="s">
        <v>7</v>
      </c>
      <c r="E110" s="9"/>
      <c r="F110" s="50" t="s">
        <v>40</v>
      </c>
      <c r="G110" s="50" t="s">
        <v>1050</v>
      </c>
      <c r="H110" s="50" t="str">
        <f t="shared" si="22"/>
        <v>CN</v>
      </c>
      <c r="I110" s="50" t="s">
        <v>537</v>
      </c>
      <c r="J110" s="50" t="str">
        <f t="shared" si="23"/>
        <v>MX</v>
      </c>
      <c r="K110" s="50" t="s">
        <v>1051</v>
      </c>
      <c r="L110" s="50" t="s">
        <v>1052</v>
      </c>
      <c r="M110" s="50" t="s">
        <v>374</v>
      </c>
      <c r="N110" s="50" t="s">
        <v>375</v>
      </c>
      <c r="O110" s="50" t="s">
        <v>1388</v>
      </c>
      <c r="P110" s="50" t="s">
        <v>377</v>
      </c>
      <c r="Q110" s="26"/>
      <c r="R110" s="50" t="s">
        <v>107</v>
      </c>
      <c r="S110" s="50" t="s">
        <v>1054</v>
      </c>
      <c r="T110" s="51">
        <v>45271.459027777775</v>
      </c>
      <c r="U110" s="51">
        <v>45273.459027777775</v>
      </c>
      <c r="V110" s="52">
        <v>861</v>
      </c>
      <c r="W110" s="50" t="s">
        <v>331</v>
      </c>
      <c r="X110" s="52">
        <v>4.3019999999999996</v>
      </c>
      <c r="Y110" s="50" t="s">
        <v>332</v>
      </c>
      <c r="Z110" s="68">
        <v>0</v>
      </c>
      <c r="AA110" s="52">
        <v>861</v>
      </c>
      <c r="AB110" s="50" t="s">
        <v>331</v>
      </c>
      <c r="AC110" s="52">
        <v>0</v>
      </c>
      <c r="AD110" s="50" t="s">
        <v>350</v>
      </c>
      <c r="AE110" s="53">
        <v>6</v>
      </c>
      <c r="AF110" s="50" t="s">
        <v>334</v>
      </c>
      <c r="AG110" s="71">
        <v>45264.709027777775</v>
      </c>
      <c r="AH110" s="26"/>
      <c r="AI110" s="26"/>
      <c r="AJ110" s="26"/>
      <c r="AK110" s="26"/>
      <c r="AL110" s="54" t="s">
        <v>335</v>
      </c>
      <c r="AM110" s="54" t="s">
        <v>335</v>
      </c>
      <c r="AN110" s="54" t="s">
        <v>335</v>
      </c>
      <c r="AO110" s="50"/>
      <c r="AP110" s="50"/>
      <c r="AQ110" s="50"/>
      <c r="AR110" s="50"/>
      <c r="AS110" s="50"/>
      <c r="AT110" s="50" t="s">
        <v>336</v>
      </c>
      <c r="AU110" s="26" t="s">
        <v>542</v>
      </c>
      <c r="AV110" s="26" t="s">
        <v>374</v>
      </c>
      <c r="AW110" s="26" t="s">
        <v>375</v>
      </c>
      <c r="AX110" s="26"/>
      <c r="AY110" s="50" t="s">
        <v>407</v>
      </c>
      <c r="AZ110" s="54" t="s">
        <v>380</v>
      </c>
      <c r="BA110" s="51">
        <v>45264.709027777775</v>
      </c>
      <c r="BB110" s="72">
        <v>173527.04000000001</v>
      </c>
      <c r="BC110" s="72">
        <v>0</v>
      </c>
      <c r="BD110" s="69">
        <f t="shared" si="24"/>
        <v>173527.04000000001</v>
      </c>
      <c r="BE110" s="72">
        <v>-162644.32999999999</v>
      </c>
      <c r="BF110" s="72">
        <v>0</v>
      </c>
      <c r="BG110" s="69">
        <f t="shared" si="25"/>
        <v>-162644.32999999999</v>
      </c>
      <c r="BH110" s="69">
        <f t="shared" si="26"/>
        <v>10882.710000000021</v>
      </c>
      <c r="BI110" s="47" t="s">
        <v>1389</v>
      </c>
      <c r="BJ110" s="70" t="s">
        <v>566</v>
      </c>
      <c r="BK110" s="70" t="s">
        <v>537</v>
      </c>
      <c r="BL110" s="51">
        <v>45271.459027777775</v>
      </c>
      <c r="BM110" s="51">
        <v>45273.459027777775</v>
      </c>
      <c r="BN110" s="26" t="s">
        <v>1390</v>
      </c>
      <c r="BO110" s="26"/>
      <c r="BP110" s="26" t="s">
        <v>747</v>
      </c>
      <c r="BQ110" s="26" t="s">
        <v>566</v>
      </c>
      <c r="BR110" s="26" t="s">
        <v>537</v>
      </c>
      <c r="BS110" s="51">
        <v>45271.459027777775</v>
      </c>
      <c r="BT110" s="51">
        <v>45273.459027777775</v>
      </c>
      <c r="BU110" s="26" t="s">
        <v>748</v>
      </c>
      <c r="BV110" s="26" t="s">
        <v>749</v>
      </c>
      <c r="BW110" s="26" t="s">
        <v>359</v>
      </c>
      <c r="BX110" s="26" t="s">
        <v>360</v>
      </c>
      <c r="BY110" s="26"/>
      <c r="BZ110" s="26"/>
      <c r="CA110" s="26" t="s">
        <v>750</v>
      </c>
      <c r="CB110" s="26" t="s">
        <v>751</v>
      </c>
      <c r="CC110" s="55"/>
      <c r="CD110" s="56"/>
      <c r="CE110" s="48"/>
      <c r="CF110" s="53"/>
      <c r="CG110" s="53"/>
      <c r="CH110" s="53"/>
      <c r="CI110" s="53"/>
      <c r="CJ110" s="53"/>
      <c r="CK110" s="53"/>
      <c r="CL110" s="53"/>
      <c r="CM110" s="53"/>
      <c r="CN110" s="72">
        <v>0</v>
      </c>
      <c r="CO110" s="72">
        <v>0</v>
      </c>
      <c r="CP110" s="72">
        <v>0</v>
      </c>
      <c r="CQ110" s="72">
        <v>0</v>
      </c>
      <c r="CR110" s="69">
        <f t="shared" si="27"/>
        <v>173527.04000000001</v>
      </c>
      <c r="CS110" s="69">
        <f t="shared" si="28"/>
        <v>0</v>
      </c>
      <c r="CT110" s="69">
        <f t="shared" si="29"/>
        <v>173527.04000000001</v>
      </c>
      <c r="CU110" s="26" t="s">
        <v>340</v>
      </c>
      <c r="CV110" s="26"/>
      <c r="CW110" s="26" t="s">
        <v>1057</v>
      </c>
      <c r="CX110" s="26" t="s">
        <v>753</v>
      </c>
      <c r="CY110" s="26" t="s">
        <v>1058</v>
      </c>
      <c r="CZ110" s="26" t="s">
        <v>391</v>
      </c>
      <c r="DA110" s="26" t="s">
        <v>392</v>
      </c>
      <c r="DB110" s="26" t="s">
        <v>393</v>
      </c>
      <c r="DC110" s="47"/>
      <c r="DD110" s="47"/>
      <c r="DE110" s="47" t="s">
        <v>344</v>
      </c>
      <c r="DF110" s="47" t="s">
        <v>395</v>
      </c>
      <c r="DG110" s="47"/>
      <c r="DH110" s="47"/>
      <c r="DI110" s="47" t="s">
        <v>748</v>
      </c>
      <c r="DJ110" s="47" t="s">
        <v>749</v>
      </c>
      <c r="DK110" s="47"/>
      <c r="DL110" s="47"/>
      <c r="DM110" s="47"/>
      <c r="DN110" s="47" t="s">
        <v>346</v>
      </c>
      <c r="DO110" s="47"/>
      <c r="DP110" s="47"/>
      <c r="DQ110" s="69">
        <f t="shared" si="30"/>
        <v>-162644.32999999999</v>
      </c>
      <c r="DR110" s="69">
        <f t="shared" si="31"/>
        <v>0</v>
      </c>
      <c r="DS110" s="69">
        <f t="shared" si="32"/>
        <v>-162644.32999999999</v>
      </c>
      <c r="DT110" s="53"/>
      <c r="DU110" s="53"/>
      <c r="DV110" s="53"/>
      <c r="DW110" s="53"/>
      <c r="DX110" s="53"/>
      <c r="DY110" s="53"/>
      <c r="DZ110" s="53"/>
    </row>
    <row r="111" spans="1:130" s="49" customFormat="1" ht="33.75" customHeight="1" x14ac:dyDescent="0.2">
      <c r="A111" s="64"/>
      <c r="C111" s="50" t="s">
        <v>1391</v>
      </c>
      <c r="D111" s="50" t="s">
        <v>9</v>
      </c>
      <c r="E111" s="9" t="s">
        <v>1392</v>
      </c>
      <c r="F111" s="50" t="s">
        <v>38</v>
      </c>
      <c r="G111" s="50" t="s">
        <v>1018</v>
      </c>
      <c r="H111" s="50" t="str">
        <f t="shared" si="22"/>
        <v>SI</v>
      </c>
      <c r="I111" s="50" t="s">
        <v>591</v>
      </c>
      <c r="J111" s="50" t="str">
        <f t="shared" si="23"/>
        <v>MX</v>
      </c>
      <c r="K111" s="50" t="s">
        <v>1019</v>
      </c>
      <c r="L111" s="50" t="s">
        <v>1020</v>
      </c>
      <c r="M111" s="50" t="s">
        <v>374</v>
      </c>
      <c r="N111" s="50" t="s">
        <v>375</v>
      </c>
      <c r="O111" s="50"/>
      <c r="P111" s="50" t="s">
        <v>377</v>
      </c>
      <c r="Q111" s="26"/>
      <c r="R111" s="50" t="s">
        <v>107</v>
      </c>
      <c r="S111" s="50"/>
      <c r="T111" s="51">
        <v>45280</v>
      </c>
      <c r="U111" s="51">
        <v>45311</v>
      </c>
      <c r="V111" s="52">
        <v>59</v>
      </c>
      <c r="W111" s="50" t="s">
        <v>331</v>
      </c>
      <c r="X111" s="52">
        <v>0.48</v>
      </c>
      <c r="Y111" s="50" t="s">
        <v>332</v>
      </c>
      <c r="Z111" s="68">
        <v>0</v>
      </c>
      <c r="AA111" s="52">
        <v>0.48</v>
      </c>
      <c r="AB111" s="50" t="s">
        <v>332</v>
      </c>
      <c r="AC111" s="52">
        <v>0</v>
      </c>
      <c r="AD111" s="50" t="s">
        <v>350</v>
      </c>
      <c r="AE111" s="53">
        <v>1</v>
      </c>
      <c r="AF111" s="50" t="s">
        <v>334</v>
      </c>
      <c r="AG111" s="71">
        <v>45264.945138888892</v>
      </c>
      <c r="AH111" s="26"/>
      <c r="AI111" s="26"/>
      <c r="AJ111" s="26"/>
      <c r="AK111" s="26"/>
      <c r="AL111" s="54" t="s">
        <v>335</v>
      </c>
      <c r="AM111" s="54" t="s">
        <v>335</v>
      </c>
      <c r="AN111" s="54" t="s">
        <v>335</v>
      </c>
      <c r="AO111" s="50"/>
      <c r="AP111" s="50"/>
      <c r="AQ111" s="50"/>
      <c r="AR111" s="50"/>
      <c r="AS111" s="50"/>
      <c r="AT111" s="50" t="s">
        <v>336</v>
      </c>
      <c r="AU111" s="26" t="s">
        <v>379</v>
      </c>
      <c r="AV111" s="26" t="s">
        <v>374</v>
      </c>
      <c r="AW111" s="26" t="s">
        <v>375</v>
      </c>
      <c r="AX111" s="26"/>
      <c r="AY111" s="50" t="s">
        <v>407</v>
      </c>
      <c r="AZ111" s="54" t="s">
        <v>408</v>
      </c>
      <c r="BA111" s="51">
        <v>45264.945138888892</v>
      </c>
      <c r="BB111" s="72">
        <v>8813.73</v>
      </c>
      <c r="BC111" s="72">
        <v>0</v>
      </c>
      <c r="BD111" s="69">
        <f t="shared" si="24"/>
        <v>8813.73</v>
      </c>
      <c r="BE111" s="72">
        <v>-6119.45</v>
      </c>
      <c r="BF111" s="72">
        <v>-20</v>
      </c>
      <c r="BG111" s="69">
        <f t="shared" si="25"/>
        <v>-6139.45</v>
      </c>
      <c r="BH111" s="69">
        <f t="shared" si="26"/>
        <v>2674.2799999999997</v>
      </c>
      <c r="BI111" s="47" t="s">
        <v>1393</v>
      </c>
      <c r="BJ111" s="70" t="s">
        <v>1394</v>
      </c>
      <c r="BK111" s="70" t="s">
        <v>371</v>
      </c>
      <c r="BL111" s="51">
        <v>45280</v>
      </c>
      <c r="BM111" s="51">
        <v>45311</v>
      </c>
      <c r="BN111" s="26" t="s">
        <v>1395</v>
      </c>
      <c r="BO111" s="26" t="s">
        <v>1396</v>
      </c>
      <c r="BP111" s="26" t="s">
        <v>1397</v>
      </c>
      <c r="BQ111" s="26" t="s">
        <v>1394</v>
      </c>
      <c r="BR111" s="26" t="s">
        <v>371</v>
      </c>
      <c r="BS111" s="51">
        <v>45280</v>
      </c>
      <c r="BT111" s="51">
        <v>45311</v>
      </c>
      <c r="BU111" s="26"/>
      <c r="BV111" s="26"/>
      <c r="BW111" s="26" t="s">
        <v>359</v>
      </c>
      <c r="BX111" s="26" t="s">
        <v>360</v>
      </c>
      <c r="BY111" s="26"/>
      <c r="BZ111" s="26"/>
      <c r="CA111" s="26" t="s">
        <v>430</v>
      </c>
      <c r="CB111" s="26" t="s">
        <v>431</v>
      </c>
      <c r="CC111" s="55"/>
      <c r="CD111" s="56"/>
      <c r="CE111" s="48"/>
      <c r="CF111" s="53"/>
      <c r="CG111" s="53"/>
      <c r="CH111" s="53"/>
      <c r="CI111" s="53"/>
      <c r="CJ111" s="53"/>
      <c r="CK111" s="53"/>
      <c r="CL111" s="53"/>
      <c r="CM111" s="53"/>
      <c r="CN111" s="72">
        <v>0</v>
      </c>
      <c r="CO111" s="72">
        <v>0</v>
      </c>
      <c r="CP111" s="72">
        <v>0</v>
      </c>
      <c r="CQ111" s="72">
        <v>0</v>
      </c>
      <c r="CR111" s="69">
        <f t="shared" si="27"/>
        <v>8813.73</v>
      </c>
      <c r="CS111" s="69">
        <f t="shared" si="28"/>
        <v>0</v>
      </c>
      <c r="CT111" s="69">
        <f t="shared" si="29"/>
        <v>8813.73</v>
      </c>
      <c r="CU111" s="26" t="s">
        <v>340</v>
      </c>
      <c r="CV111" s="26"/>
      <c r="CW111" s="26" t="s">
        <v>1023</v>
      </c>
      <c r="CX111" s="26"/>
      <c r="CY111" s="26" t="s">
        <v>1024</v>
      </c>
      <c r="CZ111" s="26" t="s">
        <v>391</v>
      </c>
      <c r="DA111" s="26" t="s">
        <v>392</v>
      </c>
      <c r="DB111" s="26" t="s">
        <v>393</v>
      </c>
      <c r="DC111" s="47"/>
      <c r="DD111" s="47" t="s">
        <v>1398</v>
      </c>
      <c r="DE111" s="47" t="s">
        <v>344</v>
      </c>
      <c r="DF111" s="47" t="s">
        <v>395</v>
      </c>
      <c r="DG111" s="47"/>
      <c r="DH111" s="47"/>
      <c r="DI111" s="47"/>
      <c r="DJ111" s="47"/>
      <c r="DK111" s="47"/>
      <c r="DL111" s="47"/>
      <c r="DM111" s="47"/>
      <c r="DN111" s="47" t="s">
        <v>346</v>
      </c>
      <c r="DO111" s="47"/>
      <c r="DP111" s="47"/>
      <c r="DQ111" s="69">
        <f t="shared" si="30"/>
        <v>-6119.45</v>
      </c>
      <c r="DR111" s="69">
        <f t="shared" si="31"/>
        <v>-20</v>
      </c>
      <c r="DS111" s="69">
        <f t="shared" si="32"/>
        <v>-6139.45</v>
      </c>
      <c r="DT111" s="53"/>
      <c r="DU111" s="53"/>
      <c r="DV111" s="53"/>
      <c r="DW111" s="53"/>
      <c r="DX111" s="53"/>
      <c r="DY111" s="53"/>
      <c r="DZ111" s="53"/>
    </row>
    <row r="112" spans="1:130" s="49" customFormat="1" ht="22.5" customHeight="1" x14ac:dyDescent="0.2">
      <c r="A112" s="64"/>
      <c r="C112" s="50" t="s">
        <v>1399</v>
      </c>
      <c r="D112" s="50" t="s">
        <v>9</v>
      </c>
      <c r="E112" s="9" t="s">
        <v>1400</v>
      </c>
      <c r="F112" s="50" t="s">
        <v>34</v>
      </c>
      <c r="G112" s="50" t="s">
        <v>1401</v>
      </c>
      <c r="H112" s="50" t="str">
        <f t="shared" ref="H112:H143" si="33">MID(G112,1,2)</f>
        <v>ES</v>
      </c>
      <c r="I112" s="50" t="s">
        <v>371</v>
      </c>
      <c r="J112" s="50" t="str">
        <f t="shared" ref="J112:J143" si="34">MID(I112,1,2)</f>
        <v>MX</v>
      </c>
      <c r="K112" s="50" t="s">
        <v>1402</v>
      </c>
      <c r="L112" s="50" t="s">
        <v>1403</v>
      </c>
      <c r="M112" s="50" t="s">
        <v>1404</v>
      </c>
      <c r="N112" s="50" t="s">
        <v>1405</v>
      </c>
      <c r="O112" s="50" t="s">
        <v>1406</v>
      </c>
      <c r="P112" s="50" t="s">
        <v>572</v>
      </c>
      <c r="Q112" s="26"/>
      <c r="R112" s="50" t="s">
        <v>107</v>
      </c>
      <c r="S112" s="50" t="s">
        <v>1407</v>
      </c>
      <c r="T112" s="51">
        <v>45280</v>
      </c>
      <c r="U112" s="51">
        <v>45311</v>
      </c>
      <c r="V112" s="52">
        <v>21021</v>
      </c>
      <c r="W112" s="50" t="s">
        <v>331</v>
      </c>
      <c r="X112" s="52">
        <v>0</v>
      </c>
      <c r="Y112" s="50" t="s">
        <v>332</v>
      </c>
      <c r="Z112" s="68">
        <v>0</v>
      </c>
      <c r="AA112" s="52">
        <v>21.021000000000001</v>
      </c>
      <c r="AB112" s="50" t="s">
        <v>332</v>
      </c>
      <c r="AC112" s="52">
        <v>0</v>
      </c>
      <c r="AD112" s="50" t="s">
        <v>350</v>
      </c>
      <c r="AE112" s="53">
        <v>20</v>
      </c>
      <c r="AF112" s="50" t="s">
        <v>424</v>
      </c>
      <c r="AG112" s="71">
        <v>45265.618750000001</v>
      </c>
      <c r="AH112" s="26"/>
      <c r="AI112" s="26"/>
      <c r="AJ112" s="26"/>
      <c r="AK112" s="26"/>
      <c r="AL112" s="54" t="s">
        <v>335</v>
      </c>
      <c r="AM112" s="54" t="s">
        <v>335</v>
      </c>
      <c r="AN112" s="54" t="s">
        <v>335</v>
      </c>
      <c r="AO112" s="50"/>
      <c r="AP112" s="50"/>
      <c r="AQ112" s="50"/>
      <c r="AR112" s="50"/>
      <c r="AS112" s="50"/>
      <c r="AT112" s="50" t="s">
        <v>336</v>
      </c>
      <c r="AU112" s="26" t="s">
        <v>379</v>
      </c>
      <c r="AV112" s="26" t="s">
        <v>1404</v>
      </c>
      <c r="AW112" s="26" t="s">
        <v>1405</v>
      </c>
      <c r="AX112" s="26"/>
      <c r="AY112" s="50" t="s">
        <v>407</v>
      </c>
      <c r="AZ112" s="54" t="s">
        <v>408</v>
      </c>
      <c r="BA112" s="51">
        <v>45265.618750000001</v>
      </c>
      <c r="BB112" s="72">
        <v>114539.79</v>
      </c>
      <c r="BC112" s="72">
        <v>0</v>
      </c>
      <c r="BD112" s="69">
        <f t="shared" ref="BD112:BD143" si="35">BB112+BC112</f>
        <v>114539.79</v>
      </c>
      <c r="BE112" s="72">
        <v>-88703.82</v>
      </c>
      <c r="BF112" s="72">
        <v>0</v>
      </c>
      <c r="BG112" s="69">
        <f t="shared" ref="BG112:BG143" si="36">BE112+BF112</f>
        <v>-88703.82</v>
      </c>
      <c r="BH112" s="69">
        <f t="shared" ref="BH112:BH142" si="37">CT112+DS112</f>
        <v>25835.969999999987</v>
      </c>
      <c r="BI112" s="47" t="s">
        <v>1408</v>
      </c>
      <c r="BJ112" s="70" t="s">
        <v>1401</v>
      </c>
      <c r="BK112" s="70" t="s">
        <v>371</v>
      </c>
      <c r="BL112" s="51">
        <v>45280</v>
      </c>
      <c r="BM112" s="51">
        <v>45308.583333333336</v>
      </c>
      <c r="BN112" s="26" t="s">
        <v>1409</v>
      </c>
      <c r="BO112" s="26" t="s">
        <v>1410</v>
      </c>
      <c r="BP112" s="26" t="s">
        <v>1411</v>
      </c>
      <c r="BQ112" s="26" t="s">
        <v>1401</v>
      </c>
      <c r="BR112" s="26" t="s">
        <v>371</v>
      </c>
      <c r="BS112" s="51">
        <v>45280</v>
      </c>
      <c r="BT112" s="51">
        <v>45308.583333333336</v>
      </c>
      <c r="BU112" s="26"/>
      <c r="BV112" s="26"/>
      <c r="BW112" s="26" t="s">
        <v>359</v>
      </c>
      <c r="BX112" s="26" t="s">
        <v>360</v>
      </c>
      <c r="BY112" s="26"/>
      <c r="BZ112" s="26"/>
      <c r="CA112" s="26" t="s">
        <v>363</v>
      </c>
      <c r="CB112" s="26" t="s">
        <v>364</v>
      </c>
      <c r="CC112" s="55">
        <v>1</v>
      </c>
      <c r="CD112" s="56">
        <v>1</v>
      </c>
      <c r="CE112" s="48"/>
      <c r="CF112" s="53">
        <v>1</v>
      </c>
      <c r="CG112" s="53"/>
      <c r="CH112" s="53"/>
      <c r="CI112" s="53"/>
      <c r="CJ112" s="53"/>
      <c r="CK112" s="53"/>
      <c r="CL112" s="53"/>
      <c r="CM112" s="53"/>
      <c r="CN112" s="72">
        <v>0</v>
      </c>
      <c r="CO112" s="72">
        <v>0</v>
      </c>
      <c r="CP112" s="72">
        <v>0</v>
      </c>
      <c r="CQ112" s="72">
        <v>0</v>
      </c>
      <c r="CR112" s="69">
        <f t="shared" ref="CR112:CR142" si="38">CN112+BB112</f>
        <v>114539.79</v>
      </c>
      <c r="CS112" s="69">
        <f t="shared" ref="CS112:CS142" si="39">CO112+BC112</f>
        <v>0</v>
      </c>
      <c r="CT112" s="69">
        <f t="shared" ref="CT112:CT143" si="40">CR112+CS112</f>
        <v>114539.79</v>
      </c>
      <c r="CU112" s="26" t="s">
        <v>340</v>
      </c>
      <c r="CV112" s="26"/>
      <c r="CW112" s="26" t="s">
        <v>1412</v>
      </c>
      <c r="CX112" s="26" t="s">
        <v>1413</v>
      </c>
      <c r="CY112" s="26" t="s">
        <v>1414</v>
      </c>
      <c r="CZ112" s="26" t="s">
        <v>1228</v>
      </c>
      <c r="DA112" s="26" t="s">
        <v>342</v>
      </c>
      <c r="DB112" s="26" t="s">
        <v>1229</v>
      </c>
      <c r="DC112" s="47"/>
      <c r="DD112" s="47" t="s">
        <v>1415</v>
      </c>
      <c r="DE112" s="47" t="s">
        <v>344</v>
      </c>
      <c r="DF112" s="47" t="s">
        <v>395</v>
      </c>
      <c r="DG112" s="47"/>
      <c r="DH112" s="47"/>
      <c r="DI112" s="47"/>
      <c r="DJ112" s="47"/>
      <c r="DK112" s="47"/>
      <c r="DL112" s="47"/>
      <c r="DM112" s="47"/>
      <c r="DN112" s="47" t="s">
        <v>346</v>
      </c>
      <c r="DO112" s="47"/>
      <c r="DP112" s="47"/>
      <c r="DQ112" s="69">
        <f t="shared" ref="DQ112:DQ142" si="41">CP112+BE112</f>
        <v>-88703.82</v>
      </c>
      <c r="DR112" s="69">
        <f t="shared" ref="DR112:DR142" si="42">CQ112+BF112</f>
        <v>0</v>
      </c>
      <c r="DS112" s="69">
        <f t="shared" ref="DS112:DS143" si="43">DQ112+DR112</f>
        <v>-88703.82</v>
      </c>
      <c r="DT112" s="53"/>
      <c r="DU112" s="53"/>
      <c r="DV112" s="53"/>
      <c r="DW112" s="53"/>
      <c r="DX112" s="53"/>
      <c r="DY112" s="53"/>
      <c r="DZ112" s="53"/>
    </row>
    <row r="113" spans="1:130" s="49" customFormat="1" ht="11.25" customHeight="1" x14ac:dyDescent="0.2">
      <c r="A113" s="64"/>
      <c r="C113" s="50" t="s">
        <v>1416</v>
      </c>
      <c r="D113" s="50" t="s">
        <v>19</v>
      </c>
      <c r="E113" s="9"/>
      <c r="F113" s="50" t="s">
        <v>46</v>
      </c>
      <c r="G113" s="50" t="s">
        <v>1417</v>
      </c>
      <c r="H113" s="50" t="str">
        <f t="shared" si="33"/>
        <v>US</v>
      </c>
      <c r="I113" s="50" t="s">
        <v>353</v>
      </c>
      <c r="J113" s="50" t="str">
        <f t="shared" si="34"/>
        <v>MX</v>
      </c>
      <c r="K113" s="50" t="s">
        <v>359</v>
      </c>
      <c r="L113" s="50" t="s">
        <v>360</v>
      </c>
      <c r="M113" s="50" t="s">
        <v>1418</v>
      </c>
      <c r="N113" s="50" t="s">
        <v>1419</v>
      </c>
      <c r="O113" s="50"/>
      <c r="P113" s="50" t="s">
        <v>572</v>
      </c>
      <c r="Q113" s="26"/>
      <c r="R113" s="50" t="s">
        <v>107</v>
      </c>
      <c r="S113" s="50" t="s">
        <v>1180</v>
      </c>
      <c r="T113" s="51">
        <v>45267.538194444445</v>
      </c>
      <c r="U113" s="51">
        <v>45268.538194444445</v>
      </c>
      <c r="V113" s="52">
        <v>150</v>
      </c>
      <c r="W113" s="50" t="s">
        <v>331</v>
      </c>
      <c r="X113" s="52">
        <v>4.2240000000000002</v>
      </c>
      <c r="Y113" s="50" t="s">
        <v>332</v>
      </c>
      <c r="Z113" s="68">
        <v>0</v>
      </c>
      <c r="AA113" s="52">
        <v>704</v>
      </c>
      <c r="AB113" s="50" t="s">
        <v>331</v>
      </c>
      <c r="AC113" s="52">
        <v>0</v>
      </c>
      <c r="AD113" s="50" t="s">
        <v>350</v>
      </c>
      <c r="AE113" s="53">
        <v>22</v>
      </c>
      <c r="AF113" s="50" t="s">
        <v>333</v>
      </c>
      <c r="AG113" s="71">
        <v>45267.923611111109</v>
      </c>
      <c r="AH113" s="26"/>
      <c r="AI113" s="26"/>
      <c r="AJ113" s="26"/>
      <c r="AK113" s="26"/>
      <c r="AL113" s="54" t="s">
        <v>335</v>
      </c>
      <c r="AM113" s="54" t="s">
        <v>335</v>
      </c>
      <c r="AN113" s="54" t="s">
        <v>335</v>
      </c>
      <c r="AO113" s="50"/>
      <c r="AP113" s="50"/>
      <c r="AQ113" s="50"/>
      <c r="AR113" s="50"/>
      <c r="AS113" s="50"/>
      <c r="AT113" s="50" t="s">
        <v>336</v>
      </c>
      <c r="AU113" s="26" t="s">
        <v>612</v>
      </c>
      <c r="AV113" s="26" t="s">
        <v>1418</v>
      </c>
      <c r="AW113" s="26" t="s">
        <v>1419</v>
      </c>
      <c r="AX113" s="26"/>
      <c r="AY113" s="50" t="s">
        <v>407</v>
      </c>
      <c r="AZ113" s="54" t="s">
        <v>380</v>
      </c>
      <c r="BA113" s="51">
        <v>45267.923611111109</v>
      </c>
      <c r="BB113" s="72">
        <v>264483.40000000002</v>
      </c>
      <c r="BC113" s="72">
        <v>0</v>
      </c>
      <c r="BD113" s="69">
        <f t="shared" si="35"/>
        <v>264483.40000000002</v>
      </c>
      <c r="BE113" s="72">
        <v>-244050.45</v>
      </c>
      <c r="BF113" s="72">
        <v>0</v>
      </c>
      <c r="BG113" s="69">
        <f t="shared" si="36"/>
        <v>-244050.45</v>
      </c>
      <c r="BH113" s="69">
        <f t="shared" si="37"/>
        <v>20432.950000000012</v>
      </c>
      <c r="BI113" s="47"/>
      <c r="BJ113" s="70"/>
      <c r="BK113" s="70"/>
      <c r="BL113" s="51"/>
      <c r="BM113" s="51"/>
      <c r="BN113" s="26"/>
      <c r="BO113" s="26"/>
      <c r="BP113" s="26"/>
      <c r="BQ113" s="26"/>
      <c r="BR113" s="26"/>
      <c r="BS113" s="51"/>
      <c r="BT113" s="51"/>
      <c r="BU113" s="26"/>
      <c r="BV113" s="26"/>
      <c r="BW113" s="26"/>
      <c r="BX113" s="26"/>
      <c r="BY113" s="26"/>
      <c r="BZ113" s="26"/>
      <c r="CA113" s="26"/>
      <c r="CB113" s="26"/>
      <c r="CC113" s="55"/>
      <c r="CD113" s="56"/>
      <c r="CE113" s="48"/>
      <c r="CF113" s="53"/>
      <c r="CG113" s="53"/>
      <c r="CH113" s="53"/>
      <c r="CI113" s="53"/>
      <c r="CJ113" s="53"/>
      <c r="CK113" s="53"/>
      <c r="CL113" s="53"/>
      <c r="CM113" s="53"/>
      <c r="CN113" s="72">
        <v>0</v>
      </c>
      <c r="CO113" s="72">
        <v>0</v>
      </c>
      <c r="CP113" s="72">
        <v>0</v>
      </c>
      <c r="CQ113" s="72">
        <v>0</v>
      </c>
      <c r="CR113" s="69">
        <f t="shared" si="38"/>
        <v>264483.40000000002</v>
      </c>
      <c r="CS113" s="69">
        <f t="shared" si="39"/>
        <v>0</v>
      </c>
      <c r="CT113" s="69">
        <f t="shared" si="40"/>
        <v>264483.40000000002</v>
      </c>
      <c r="CU113" s="26" t="s">
        <v>340</v>
      </c>
      <c r="CV113" s="26"/>
      <c r="CW113" s="26" t="s">
        <v>411</v>
      </c>
      <c r="CX113" s="26" t="s">
        <v>342</v>
      </c>
      <c r="CY113" s="26" t="s">
        <v>412</v>
      </c>
      <c r="CZ113" s="26" t="s">
        <v>1420</v>
      </c>
      <c r="DA113" s="26" t="s">
        <v>718</v>
      </c>
      <c r="DB113" s="26" t="s">
        <v>1421</v>
      </c>
      <c r="DC113" s="47"/>
      <c r="DD113" s="47"/>
      <c r="DE113" s="47" t="s">
        <v>344</v>
      </c>
      <c r="DF113" s="47" t="s">
        <v>395</v>
      </c>
      <c r="DG113" s="47"/>
      <c r="DH113" s="47"/>
      <c r="DI113" s="47"/>
      <c r="DJ113" s="47"/>
      <c r="DK113" s="47"/>
      <c r="DL113" s="47"/>
      <c r="DM113" s="47"/>
      <c r="DN113" s="47" t="s">
        <v>346</v>
      </c>
      <c r="DO113" s="47"/>
      <c r="DP113" s="47"/>
      <c r="DQ113" s="69">
        <f t="shared" si="41"/>
        <v>-244050.45</v>
      </c>
      <c r="DR113" s="69">
        <f t="shared" si="42"/>
        <v>0</v>
      </c>
      <c r="DS113" s="69">
        <f t="shared" si="43"/>
        <v>-244050.45</v>
      </c>
      <c r="DT113" s="53"/>
      <c r="DU113" s="53"/>
      <c r="DV113" s="53"/>
      <c r="DW113" s="53"/>
      <c r="DX113" s="53"/>
      <c r="DY113" s="53"/>
      <c r="DZ113" s="53"/>
    </row>
    <row r="114" spans="1:130" s="49" customFormat="1" ht="56.25" customHeight="1" x14ac:dyDescent="0.2">
      <c r="A114" s="64"/>
      <c r="C114" s="50" t="s">
        <v>1422</v>
      </c>
      <c r="D114" s="50" t="s">
        <v>15</v>
      </c>
      <c r="E114" s="9" t="s">
        <v>1423</v>
      </c>
      <c r="F114" s="50" t="s">
        <v>36</v>
      </c>
      <c r="G114" s="50" t="s">
        <v>876</v>
      </c>
      <c r="H114" s="50" t="str">
        <f t="shared" si="33"/>
        <v>US</v>
      </c>
      <c r="I114" s="50" t="s">
        <v>1424</v>
      </c>
      <c r="J114" s="50" t="str">
        <f t="shared" si="34"/>
        <v>MX</v>
      </c>
      <c r="K114" s="50"/>
      <c r="L114" s="50"/>
      <c r="M114" s="50" t="s">
        <v>974</v>
      </c>
      <c r="N114" s="50" t="s">
        <v>975</v>
      </c>
      <c r="O114" s="50" t="s">
        <v>1425</v>
      </c>
      <c r="P114" s="50" t="s">
        <v>572</v>
      </c>
      <c r="Q114" s="26"/>
      <c r="R114" s="50" t="s">
        <v>107</v>
      </c>
      <c r="S114" s="50" t="s">
        <v>1426</v>
      </c>
      <c r="T114" s="51">
        <v>45268.388194444444</v>
      </c>
      <c r="U114" s="51">
        <v>45279.388194444444</v>
      </c>
      <c r="V114" s="52">
        <v>2495</v>
      </c>
      <c r="W114" s="50" t="s">
        <v>331</v>
      </c>
      <c r="X114" s="52">
        <v>0</v>
      </c>
      <c r="Y114" s="50" t="s">
        <v>332</v>
      </c>
      <c r="Z114" s="68">
        <v>0</v>
      </c>
      <c r="AA114" s="52">
        <v>2495</v>
      </c>
      <c r="AB114" s="50" t="s">
        <v>331</v>
      </c>
      <c r="AC114" s="52">
        <v>0</v>
      </c>
      <c r="AD114" s="50" t="s">
        <v>350</v>
      </c>
      <c r="AE114" s="53">
        <v>9</v>
      </c>
      <c r="AF114" s="50" t="s">
        <v>333</v>
      </c>
      <c r="AG114" s="71">
        <v>45268.63958333333</v>
      </c>
      <c r="AH114" s="26"/>
      <c r="AI114" s="26"/>
      <c r="AJ114" s="26"/>
      <c r="AK114" s="26"/>
      <c r="AL114" s="54" t="s">
        <v>335</v>
      </c>
      <c r="AM114" s="54" t="s">
        <v>335</v>
      </c>
      <c r="AN114" s="54" t="s">
        <v>335</v>
      </c>
      <c r="AO114" s="50"/>
      <c r="AP114" s="50"/>
      <c r="AQ114" s="50"/>
      <c r="AR114" s="50"/>
      <c r="AS114" s="50"/>
      <c r="AT114" s="50" t="s">
        <v>336</v>
      </c>
      <c r="AU114" s="26" t="s">
        <v>973</v>
      </c>
      <c r="AV114" s="26" t="s">
        <v>974</v>
      </c>
      <c r="AW114" s="26" t="s">
        <v>975</v>
      </c>
      <c r="AX114" s="26"/>
      <c r="AY114" s="50" t="s">
        <v>407</v>
      </c>
      <c r="AZ114" s="54" t="s">
        <v>408</v>
      </c>
      <c r="BA114" s="51">
        <v>45268.63958333333</v>
      </c>
      <c r="BB114" s="72">
        <v>100739.04</v>
      </c>
      <c r="BC114" s="72">
        <v>0</v>
      </c>
      <c r="BD114" s="69">
        <f t="shared" si="35"/>
        <v>100739.04</v>
      </c>
      <c r="BE114" s="72">
        <v>-61427.31</v>
      </c>
      <c r="BF114" s="72">
        <v>0</v>
      </c>
      <c r="BG114" s="69">
        <f t="shared" si="36"/>
        <v>-61427.31</v>
      </c>
      <c r="BH114" s="69">
        <f t="shared" si="37"/>
        <v>39311.729999999996</v>
      </c>
      <c r="BI114" s="47"/>
      <c r="BJ114" s="70"/>
      <c r="BK114" s="70"/>
      <c r="BL114" s="51"/>
      <c r="BM114" s="51"/>
      <c r="BN114" s="26"/>
      <c r="BO114" s="26"/>
      <c r="BP114" s="26"/>
      <c r="BQ114" s="26"/>
      <c r="BR114" s="26"/>
      <c r="BS114" s="51"/>
      <c r="BT114" s="51"/>
      <c r="BU114" s="26"/>
      <c r="BV114" s="26"/>
      <c r="BW114" s="26"/>
      <c r="BX114" s="26"/>
      <c r="BY114" s="26"/>
      <c r="BZ114" s="26"/>
      <c r="CA114" s="26"/>
      <c r="CB114" s="26"/>
      <c r="CC114" s="55"/>
      <c r="CD114" s="56"/>
      <c r="CE114" s="48"/>
      <c r="CF114" s="53"/>
      <c r="CG114" s="53"/>
      <c r="CH114" s="53"/>
      <c r="CI114" s="53"/>
      <c r="CJ114" s="53"/>
      <c r="CK114" s="53"/>
      <c r="CL114" s="53"/>
      <c r="CM114" s="53"/>
      <c r="CN114" s="72">
        <v>0</v>
      </c>
      <c r="CO114" s="72">
        <v>0</v>
      </c>
      <c r="CP114" s="72">
        <v>0</v>
      </c>
      <c r="CQ114" s="72">
        <v>0</v>
      </c>
      <c r="CR114" s="69">
        <f t="shared" si="38"/>
        <v>100739.04</v>
      </c>
      <c r="CS114" s="69">
        <f t="shared" si="39"/>
        <v>0</v>
      </c>
      <c r="CT114" s="69">
        <f t="shared" si="40"/>
        <v>100739.04</v>
      </c>
      <c r="CU114" s="26" t="s">
        <v>340</v>
      </c>
      <c r="CV114" s="26"/>
      <c r="CW114" s="26"/>
      <c r="CX114" s="26"/>
      <c r="CY114" s="26"/>
      <c r="CZ114" s="26" t="s">
        <v>1427</v>
      </c>
      <c r="DA114" s="26" t="s">
        <v>679</v>
      </c>
      <c r="DB114" s="26" t="s">
        <v>1428</v>
      </c>
      <c r="DC114" s="47"/>
      <c r="DD114" s="47"/>
      <c r="DE114" s="47" t="s">
        <v>344</v>
      </c>
      <c r="DF114" s="47" t="s">
        <v>395</v>
      </c>
      <c r="DG114" s="47"/>
      <c r="DH114" s="47"/>
      <c r="DI114" s="47"/>
      <c r="DJ114" s="47"/>
      <c r="DK114" s="47"/>
      <c r="DL114" s="47"/>
      <c r="DM114" s="47"/>
      <c r="DN114" s="47" t="s">
        <v>346</v>
      </c>
      <c r="DO114" s="47"/>
      <c r="DP114" s="47"/>
      <c r="DQ114" s="69">
        <f t="shared" si="41"/>
        <v>-61427.31</v>
      </c>
      <c r="DR114" s="69">
        <f t="shared" si="42"/>
        <v>0</v>
      </c>
      <c r="DS114" s="69">
        <f t="shared" si="43"/>
        <v>-61427.31</v>
      </c>
      <c r="DT114" s="53"/>
      <c r="DU114" s="53"/>
      <c r="DV114" s="53"/>
      <c r="DW114" s="53"/>
      <c r="DX114" s="53"/>
      <c r="DY114" s="53"/>
      <c r="DZ114" s="53"/>
    </row>
    <row r="115" spans="1:130" s="49" customFormat="1" ht="45" customHeight="1" x14ac:dyDescent="0.2">
      <c r="A115" s="64"/>
      <c r="C115" s="50" t="s">
        <v>1429</v>
      </c>
      <c r="D115" s="50" t="s">
        <v>7</v>
      </c>
      <c r="E115" s="9" t="s">
        <v>1430</v>
      </c>
      <c r="F115" s="50" t="s">
        <v>40</v>
      </c>
      <c r="G115" s="50" t="s">
        <v>805</v>
      </c>
      <c r="H115" s="50" t="str">
        <f t="shared" si="33"/>
        <v>FR</v>
      </c>
      <c r="I115" s="50" t="s">
        <v>700</v>
      </c>
      <c r="J115" s="50" t="str">
        <f t="shared" si="34"/>
        <v>MX</v>
      </c>
      <c r="K115" s="50" t="s">
        <v>806</v>
      </c>
      <c r="L115" s="50" t="s">
        <v>807</v>
      </c>
      <c r="M115" s="50" t="s">
        <v>724</v>
      </c>
      <c r="N115" s="50" t="s">
        <v>725</v>
      </c>
      <c r="O115" s="50" t="s">
        <v>1431</v>
      </c>
      <c r="P115" s="50" t="s">
        <v>377</v>
      </c>
      <c r="Q115" s="26"/>
      <c r="R115" s="50" t="s">
        <v>107</v>
      </c>
      <c r="S115" s="50"/>
      <c r="T115" s="51">
        <v>45273.433333333334</v>
      </c>
      <c r="U115" s="51">
        <v>45281.433333333334</v>
      </c>
      <c r="V115" s="52">
        <v>121</v>
      </c>
      <c r="W115" s="50" t="s">
        <v>331</v>
      </c>
      <c r="X115" s="52">
        <v>0.24</v>
      </c>
      <c r="Y115" s="50" t="s">
        <v>332</v>
      </c>
      <c r="Z115" s="68">
        <v>0</v>
      </c>
      <c r="AA115" s="52">
        <v>121</v>
      </c>
      <c r="AB115" s="50" t="s">
        <v>331</v>
      </c>
      <c r="AC115" s="52">
        <v>0</v>
      </c>
      <c r="AD115" s="50" t="s">
        <v>350</v>
      </c>
      <c r="AE115" s="53">
        <v>1</v>
      </c>
      <c r="AF115" s="50" t="s">
        <v>334</v>
      </c>
      <c r="AG115" s="71">
        <v>45268.684027777781</v>
      </c>
      <c r="AH115" s="26"/>
      <c r="AI115" s="26"/>
      <c r="AJ115" s="26"/>
      <c r="AK115" s="26"/>
      <c r="AL115" s="54" t="s">
        <v>335</v>
      </c>
      <c r="AM115" s="54" t="s">
        <v>335</v>
      </c>
      <c r="AN115" s="54" t="s">
        <v>335</v>
      </c>
      <c r="AO115" s="50"/>
      <c r="AP115" s="50"/>
      <c r="AQ115" s="50"/>
      <c r="AR115" s="50"/>
      <c r="AS115" s="50"/>
      <c r="AT115" s="50" t="s">
        <v>336</v>
      </c>
      <c r="AU115" s="26" t="s">
        <v>542</v>
      </c>
      <c r="AV115" s="26" t="s">
        <v>724</v>
      </c>
      <c r="AW115" s="26" t="s">
        <v>725</v>
      </c>
      <c r="AX115" s="26"/>
      <c r="AY115" s="50" t="s">
        <v>407</v>
      </c>
      <c r="AZ115" s="54" t="s">
        <v>380</v>
      </c>
      <c r="BA115" s="51">
        <v>45268.684027777781</v>
      </c>
      <c r="BB115" s="72">
        <v>22598.240000000002</v>
      </c>
      <c r="BC115" s="72">
        <v>0</v>
      </c>
      <c r="BD115" s="69">
        <f t="shared" si="35"/>
        <v>22598.240000000002</v>
      </c>
      <c r="BE115" s="72">
        <v>-14534.24</v>
      </c>
      <c r="BF115" s="72">
        <v>0</v>
      </c>
      <c r="BG115" s="69">
        <f t="shared" si="36"/>
        <v>-14534.24</v>
      </c>
      <c r="BH115" s="69">
        <f t="shared" si="37"/>
        <v>8064.0000000000018</v>
      </c>
      <c r="BI115" s="47" t="s">
        <v>1432</v>
      </c>
      <c r="BJ115" s="70" t="s">
        <v>805</v>
      </c>
      <c r="BK115" s="70" t="s">
        <v>700</v>
      </c>
      <c r="BL115" s="51">
        <v>45273.433333333334</v>
      </c>
      <c r="BM115" s="51">
        <v>45281.433333333334</v>
      </c>
      <c r="BN115" s="26" t="s">
        <v>1433</v>
      </c>
      <c r="BO115" s="26"/>
      <c r="BP115" s="26" t="s">
        <v>1434</v>
      </c>
      <c r="BQ115" s="26" t="s">
        <v>805</v>
      </c>
      <c r="BR115" s="26" t="s">
        <v>700</v>
      </c>
      <c r="BS115" s="51">
        <v>45273.433333333334</v>
      </c>
      <c r="BT115" s="51">
        <v>45281.433333333334</v>
      </c>
      <c r="BU115" s="26" t="s">
        <v>710</v>
      </c>
      <c r="BV115" s="26" t="s">
        <v>711</v>
      </c>
      <c r="BW115" s="26" t="s">
        <v>359</v>
      </c>
      <c r="BX115" s="26" t="s">
        <v>360</v>
      </c>
      <c r="BY115" s="26"/>
      <c r="BZ115" s="26"/>
      <c r="CA115" s="26" t="s">
        <v>1002</v>
      </c>
      <c r="CB115" s="26" t="s">
        <v>1003</v>
      </c>
      <c r="CC115" s="55"/>
      <c r="CD115" s="56"/>
      <c r="CE115" s="48"/>
      <c r="CF115" s="53"/>
      <c r="CG115" s="53"/>
      <c r="CH115" s="53"/>
      <c r="CI115" s="53"/>
      <c r="CJ115" s="53"/>
      <c r="CK115" s="53"/>
      <c r="CL115" s="53"/>
      <c r="CM115" s="53"/>
      <c r="CN115" s="72">
        <v>0</v>
      </c>
      <c r="CO115" s="72">
        <v>0</v>
      </c>
      <c r="CP115" s="72">
        <v>0</v>
      </c>
      <c r="CQ115" s="72">
        <v>0</v>
      </c>
      <c r="CR115" s="69">
        <f t="shared" si="38"/>
        <v>22598.240000000002</v>
      </c>
      <c r="CS115" s="69">
        <f t="shared" si="39"/>
        <v>0</v>
      </c>
      <c r="CT115" s="69">
        <f t="shared" si="40"/>
        <v>22598.240000000002</v>
      </c>
      <c r="CU115" s="26" t="s">
        <v>340</v>
      </c>
      <c r="CV115" s="26"/>
      <c r="CW115" s="26" t="s">
        <v>813</v>
      </c>
      <c r="CX115" s="26" t="s">
        <v>814</v>
      </c>
      <c r="CY115" s="26" t="s">
        <v>815</v>
      </c>
      <c r="CZ115" s="26" t="s">
        <v>735</v>
      </c>
      <c r="DA115" s="26" t="s">
        <v>736</v>
      </c>
      <c r="DB115" s="26" t="s">
        <v>737</v>
      </c>
      <c r="DC115" s="47" t="s">
        <v>1435</v>
      </c>
      <c r="DD115" s="47"/>
      <c r="DE115" s="47" t="s">
        <v>344</v>
      </c>
      <c r="DF115" s="47" t="s">
        <v>395</v>
      </c>
      <c r="DG115" s="47"/>
      <c r="DH115" s="47"/>
      <c r="DI115" s="47" t="s">
        <v>710</v>
      </c>
      <c r="DJ115" s="47" t="s">
        <v>711</v>
      </c>
      <c r="DK115" s="47"/>
      <c r="DL115" s="47"/>
      <c r="DM115" s="47"/>
      <c r="DN115" s="47" t="s">
        <v>346</v>
      </c>
      <c r="DO115" s="47"/>
      <c r="DP115" s="47"/>
      <c r="DQ115" s="69">
        <f t="shared" si="41"/>
        <v>-14534.24</v>
      </c>
      <c r="DR115" s="69">
        <f t="shared" si="42"/>
        <v>0</v>
      </c>
      <c r="DS115" s="69">
        <f t="shared" si="43"/>
        <v>-14534.24</v>
      </c>
      <c r="DT115" s="53"/>
      <c r="DU115" s="53"/>
      <c r="DV115" s="53"/>
      <c r="DW115" s="53"/>
      <c r="DX115" s="53"/>
      <c r="DY115" s="53"/>
      <c r="DZ115" s="53"/>
    </row>
    <row r="116" spans="1:130" s="49" customFormat="1" ht="11.25" customHeight="1" x14ac:dyDescent="0.2">
      <c r="A116" s="64"/>
      <c r="C116" s="50" t="s">
        <v>1436</v>
      </c>
      <c r="D116" s="50" t="s">
        <v>15</v>
      </c>
      <c r="E116" s="9"/>
      <c r="F116" s="50" t="s">
        <v>36</v>
      </c>
      <c r="G116" s="50" t="s">
        <v>653</v>
      </c>
      <c r="H116" s="50" t="str">
        <f t="shared" si="33"/>
        <v>MX</v>
      </c>
      <c r="I116" s="50" t="s">
        <v>1437</v>
      </c>
      <c r="J116" s="50" t="str">
        <f t="shared" si="34"/>
        <v>US</v>
      </c>
      <c r="K116" s="50" t="s">
        <v>1438</v>
      </c>
      <c r="L116" s="50" t="s">
        <v>1439</v>
      </c>
      <c r="M116" s="50" t="s">
        <v>1440</v>
      </c>
      <c r="N116" s="50" t="s">
        <v>1441</v>
      </c>
      <c r="O116" s="50" t="s">
        <v>1436</v>
      </c>
      <c r="P116" s="50" t="s">
        <v>377</v>
      </c>
      <c r="Q116" s="26"/>
      <c r="R116" s="50" t="s">
        <v>107</v>
      </c>
      <c r="S116" s="50" t="s">
        <v>1442</v>
      </c>
      <c r="T116" s="51">
        <v>45269.388194444444</v>
      </c>
      <c r="U116" s="51">
        <v>45273.390972222223</v>
      </c>
      <c r="V116" s="52">
        <v>15185</v>
      </c>
      <c r="W116" s="50" t="s">
        <v>331</v>
      </c>
      <c r="X116" s="52">
        <v>0</v>
      </c>
      <c r="Y116" s="50" t="s">
        <v>332</v>
      </c>
      <c r="Z116" s="68">
        <v>0</v>
      </c>
      <c r="AA116" s="52">
        <v>15185</v>
      </c>
      <c r="AB116" s="50" t="s">
        <v>331</v>
      </c>
      <c r="AC116" s="52">
        <v>0</v>
      </c>
      <c r="AD116" s="50" t="s">
        <v>350</v>
      </c>
      <c r="AE116" s="53">
        <v>3</v>
      </c>
      <c r="AF116" s="50" t="s">
        <v>26</v>
      </c>
      <c r="AG116" s="71">
        <v>45271.64166666667</v>
      </c>
      <c r="AH116" s="26"/>
      <c r="AI116" s="26"/>
      <c r="AJ116" s="26"/>
      <c r="AK116" s="26"/>
      <c r="AL116" s="54" t="s">
        <v>335</v>
      </c>
      <c r="AM116" s="54" t="s">
        <v>335</v>
      </c>
      <c r="AN116" s="54" t="s">
        <v>335</v>
      </c>
      <c r="AO116" s="50"/>
      <c r="AP116" s="50"/>
      <c r="AQ116" s="50"/>
      <c r="AR116" s="50"/>
      <c r="AS116" s="50"/>
      <c r="AT116" s="50" t="s">
        <v>336</v>
      </c>
      <c r="AU116" s="26" t="s">
        <v>883</v>
      </c>
      <c r="AV116" s="26" t="s">
        <v>1438</v>
      </c>
      <c r="AW116" s="26" t="s">
        <v>1439</v>
      </c>
      <c r="AX116" s="26"/>
      <c r="AY116" s="50" t="s">
        <v>407</v>
      </c>
      <c r="AZ116" s="54" t="s">
        <v>408</v>
      </c>
      <c r="BA116" s="51">
        <v>45271.64166666667</v>
      </c>
      <c r="BB116" s="72">
        <v>163084.04</v>
      </c>
      <c r="BC116" s="72">
        <v>0</v>
      </c>
      <c r="BD116" s="69">
        <f t="shared" si="35"/>
        <v>163084.04</v>
      </c>
      <c r="BE116" s="72">
        <v>-126754.02</v>
      </c>
      <c r="BF116" s="72">
        <v>0</v>
      </c>
      <c r="BG116" s="69">
        <f t="shared" si="36"/>
        <v>-126754.02</v>
      </c>
      <c r="BH116" s="69">
        <f t="shared" si="37"/>
        <v>36330.020000000004</v>
      </c>
      <c r="BI116" s="47"/>
      <c r="BJ116" s="70"/>
      <c r="BK116" s="70"/>
      <c r="BL116" s="51"/>
      <c r="BM116" s="51"/>
      <c r="BN116" s="26"/>
      <c r="BO116" s="26"/>
      <c r="BP116" s="26"/>
      <c r="BQ116" s="26"/>
      <c r="BR116" s="26"/>
      <c r="BS116" s="51"/>
      <c r="BT116" s="51"/>
      <c r="BU116" s="26"/>
      <c r="BV116" s="26"/>
      <c r="BW116" s="26"/>
      <c r="BX116" s="26"/>
      <c r="BY116" s="26"/>
      <c r="BZ116" s="26"/>
      <c r="CA116" s="26"/>
      <c r="CB116" s="26"/>
      <c r="CC116" s="55"/>
      <c r="CD116" s="56"/>
      <c r="CE116" s="48"/>
      <c r="CF116" s="53"/>
      <c r="CG116" s="53"/>
      <c r="CH116" s="53"/>
      <c r="CI116" s="53"/>
      <c r="CJ116" s="53"/>
      <c r="CK116" s="53"/>
      <c r="CL116" s="53"/>
      <c r="CM116" s="53"/>
      <c r="CN116" s="72">
        <v>0</v>
      </c>
      <c r="CO116" s="72">
        <v>0</v>
      </c>
      <c r="CP116" s="72">
        <v>0</v>
      </c>
      <c r="CQ116" s="72">
        <v>0</v>
      </c>
      <c r="CR116" s="69">
        <f t="shared" si="38"/>
        <v>163084.04</v>
      </c>
      <c r="CS116" s="69">
        <f t="shared" si="39"/>
        <v>0</v>
      </c>
      <c r="CT116" s="69">
        <f t="shared" si="40"/>
        <v>163084.04</v>
      </c>
      <c r="CU116" s="26" t="s">
        <v>340</v>
      </c>
      <c r="CV116" s="26"/>
      <c r="CW116" s="26" t="s">
        <v>660</v>
      </c>
      <c r="CX116" s="26" t="s">
        <v>392</v>
      </c>
      <c r="CY116" s="26" t="s">
        <v>661</v>
      </c>
      <c r="CZ116" s="26" t="s">
        <v>1443</v>
      </c>
      <c r="DA116" s="26" t="s">
        <v>1444</v>
      </c>
      <c r="DB116" s="26" t="s">
        <v>1445</v>
      </c>
      <c r="DC116" s="47"/>
      <c r="DD116" s="47"/>
      <c r="DE116" s="47" t="s">
        <v>344</v>
      </c>
      <c r="DF116" s="47" t="s">
        <v>345</v>
      </c>
      <c r="DG116" s="47"/>
      <c r="DH116" s="47"/>
      <c r="DI116" s="47"/>
      <c r="DJ116" s="47"/>
      <c r="DK116" s="47"/>
      <c r="DL116" s="47"/>
      <c r="DM116" s="47"/>
      <c r="DN116" s="47" t="s">
        <v>346</v>
      </c>
      <c r="DO116" s="47"/>
      <c r="DP116" s="47"/>
      <c r="DQ116" s="69">
        <f t="shared" si="41"/>
        <v>-126754.02</v>
      </c>
      <c r="DR116" s="69">
        <f t="shared" si="42"/>
        <v>0</v>
      </c>
      <c r="DS116" s="69">
        <f t="shared" si="43"/>
        <v>-126754.02</v>
      </c>
      <c r="DT116" s="53"/>
      <c r="DU116" s="53"/>
      <c r="DV116" s="53"/>
      <c r="DW116" s="53"/>
      <c r="DX116" s="53"/>
      <c r="DY116" s="53"/>
      <c r="DZ116" s="53"/>
    </row>
    <row r="117" spans="1:130" s="49" customFormat="1" ht="22.5" customHeight="1" x14ac:dyDescent="0.2">
      <c r="A117" s="64"/>
      <c r="C117" s="50" t="s">
        <v>1446</v>
      </c>
      <c r="D117" s="50" t="s">
        <v>7</v>
      </c>
      <c r="E117" s="9" t="s">
        <v>1447</v>
      </c>
      <c r="F117" s="50" t="s">
        <v>40</v>
      </c>
      <c r="G117" s="50" t="s">
        <v>1448</v>
      </c>
      <c r="H117" s="50" t="str">
        <f t="shared" si="33"/>
        <v>AT</v>
      </c>
      <c r="I117" s="50" t="s">
        <v>700</v>
      </c>
      <c r="J117" s="50" t="str">
        <f t="shared" si="34"/>
        <v>MX</v>
      </c>
      <c r="K117" s="50" t="s">
        <v>1103</v>
      </c>
      <c r="L117" s="50" t="s">
        <v>1104</v>
      </c>
      <c r="M117" s="50" t="s">
        <v>724</v>
      </c>
      <c r="N117" s="50" t="s">
        <v>725</v>
      </c>
      <c r="O117" s="50" t="s">
        <v>1449</v>
      </c>
      <c r="P117" s="50" t="s">
        <v>377</v>
      </c>
      <c r="Q117" s="26"/>
      <c r="R117" s="50" t="s">
        <v>107</v>
      </c>
      <c r="S117" s="50" t="s">
        <v>727</v>
      </c>
      <c r="T117" s="51">
        <v>45278.449305555558</v>
      </c>
      <c r="U117" s="51">
        <v>45281.583333333336</v>
      </c>
      <c r="V117" s="52">
        <v>187</v>
      </c>
      <c r="W117" s="50" t="s">
        <v>331</v>
      </c>
      <c r="X117" s="52">
        <v>0.96</v>
      </c>
      <c r="Y117" s="50" t="s">
        <v>332</v>
      </c>
      <c r="Z117" s="68">
        <v>0</v>
      </c>
      <c r="AA117" s="52">
        <v>187</v>
      </c>
      <c r="AB117" s="50" t="s">
        <v>331</v>
      </c>
      <c r="AC117" s="52">
        <v>0</v>
      </c>
      <c r="AD117" s="50" t="s">
        <v>350</v>
      </c>
      <c r="AE117" s="53">
        <v>1</v>
      </c>
      <c r="AF117" s="50" t="s">
        <v>334</v>
      </c>
      <c r="AG117" s="71">
        <v>45271.699305555558</v>
      </c>
      <c r="AH117" s="26"/>
      <c r="AI117" s="26"/>
      <c r="AJ117" s="26"/>
      <c r="AK117" s="26"/>
      <c r="AL117" s="54" t="s">
        <v>335</v>
      </c>
      <c r="AM117" s="54" t="s">
        <v>335</v>
      </c>
      <c r="AN117" s="54" t="s">
        <v>335</v>
      </c>
      <c r="AO117" s="50"/>
      <c r="AP117" s="50"/>
      <c r="AQ117" s="50"/>
      <c r="AR117" s="50"/>
      <c r="AS117" s="50"/>
      <c r="AT117" s="50" t="s">
        <v>336</v>
      </c>
      <c r="AU117" s="26" t="s">
        <v>612</v>
      </c>
      <c r="AV117" s="26" t="s">
        <v>724</v>
      </c>
      <c r="AW117" s="26" t="s">
        <v>725</v>
      </c>
      <c r="AX117" s="26"/>
      <c r="AY117" s="50" t="s">
        <v>407</v>
      </c>
      <c r="AZ117" s="54" t="s">
        <v>408</v>
      </c>
      <c r="BA117" s="51">
        <v>45271.699305555558</v>
      </c>
      <c r="BB117" s="72">
        <v>54111.88</v>
      </c>
      <c r="BC117" s="72">
        <v>0</v>
      </c>
      <c r="BD117" s="69">
        <f t="shared" si="35"/>
        <v>54111.88</v>
      </c>
      <c r="BE117" s="72">
        <v>-41856.07</v>
      </c>
      <c r="BF117" s="72">
        <v>-2900</v>
      </c>
      <c r="BG117" s="69">
        <f t="shared" si="36"/>
        <v>-44756.07</v>
      </c>
      <c r="BH117" s="69">
        <f t="shared" si="37"/>
        <v>9355.8099999999977</v>
      </c>
      <c r="BI117" s="47" t="s">
        <v>1450</v>
      </c>
      <c r="BJ117" s="70" t="s">
        <v>536</v>
      </c>
      <c r="BK117" s="70" t="s">
        <v>700</v>
      </c>
      <c r="BL117" s="51">
        <v>45278.625</v>
      </c>
      <c r="BM117" s="51">
        <v>45281.449305555558</v>
      </c>
      <c r="BN117" s="26" t="s">
        <v>1451</v>
      </c>
      <c r="BO117" s="26"/>
      <c r="BP117" s="26" t="s">
        <v>1452</v>
      </c>
      <c r="BQ117" s="26" t="s">
        <v>536</v>
      </c>
      <c r="BR117" s="26" t="s">
        <v>700</v>
      </c>
      <c r="BS117" s="51">
        <v>45278.625</v>
      </c>
      <c r="BT117" s="51">
        <v>45281.449305555558</v>
      </c>
      <c r="BU117" s="26" t="s">
        <v>361</v>
      </c>
      <c r="BV117" s="26" t="s">
        <v>362</v>
      </c>
      <c r="BW117" s="26" t="s">
        <v>359</v>
      </c>
      <c r="BX117" s="26" t="s">
        <v>360</v>
      </c>
      <c r="BY117" s="26"/>
      <c r="BZ117" s="26"/>
      <c r="CA117" s="26" t="s">
        <v>712</v>
      </c>
      <c r="CB117" s="26" t="s">
        <v>713</v>
      </c>
      <c r="CC117" s="55"/>
      <c r="CD117" s="56"/>
      <c r="CE117" s="48"/>
      <c r="CF117" s="53"/>
      <c r="CG117" s="53"/>
      <c r="CH117" s="53"/>
      <c r="CI117" s="53"/>
      <c r="CJ117" s="53"/>
      <c r="CK117" s="53"/>
      <c r="CL117" s="53"/>
      <c r="CM117" s="53"/>
      <c r="CN117" s="72">
        <v>0</v>
      </c>
      <c r="CO117" s="72">
        <v>0</v>
      </c>
      <c r="CP117" s="72">
        <v>0</v>
      </c>
      <c r="CQ117" s="72">
        <v>0</v>
      </c>
      <c r="CR117" s="69">
        <f t="shared" si="38"/>
        <v>54111.88</v>
      </c>
      <c r="CS117" s="69">
        <f t="shared" si="39"/>
        <v>0</v>
      </c>
      <c r="CT117" s="69">
        <f t="shared" si="40"/>
        <v>54111.88</v>
      </c>
      <c r="CU117" s="26" t="s">
        <v>340</v>
      </c>
      <c r="CV117" s="26"/>
      <c r="CW117" s="26" t="s">
        <v>1112</v>
      </c>
      <c r="CX117" s="26" t="s">
        <v>1113</v>
      </c>
      <c r="CY117" s="26" t="s">
        <v>1114</v>
      </c>
      <c r="CZ117" s="26" t="s">
        <v>735</v>
      </c>
      <c r="DA117" s="26" t="s">
        <v>736</v>
      </c>
      <c r="DB117" s="26" t="s">
        <v>737</v>
      </c>
      <c r="DC117" s="47"/>
      <c r="DD117" s="47"/>
      <c r="DE117" s="47" t="s">
        <v>344</v>
      </c>
      <c r="DF117" s="47" t="s">
        <v>395</v>
      </c>
      <c r="DG117" s="47"/>
      <c r="DH117" s="47"/>
      <c r="DI117" s="47" t="s">
        <v>361</v>
      </c>
      <c r="DJ117" s="47" t="s">
        <v>362</v>
      </c>
      <c r="DK117" s="47"/>
      <c r="DL117" s="47"/>
      <c r="DM117" s="47"/>
      <c r="DN117" s="47" t="s">
        <v>346</v>
      </c>
      <c r="DO117" s="47"/>
      <c r="DP117" s="47"/>
      <c r="DQ117" s="69">
        <f t="shared" si="41"/>
        <v>-41856.07</v>
      </c>
      <c r="DR117" s="69">
        <f t="shared" si="42"/>
        <v>-2900</v>
      </c>
      <c r="DS117" s="69">
        <f t="shared" si="43"/>
        <v>-44756.07</v>
      </c>
      <c r="DT117" s="53"/>
      <c r="DU117" s="53"/>
      <c r="DV117" s="53"/>
      <c r="DW117" s="53"/>
      <c r="DX117" s="53"/>
      <c r="DY117" s="53"/>
      <c r="DZ117" s="53"/>
    </row>
    <row r="118" spans="1:130" s="49" customFormat="1" ht="22.5" customHeight="1" x14ac:dyDescent="0.2">
      <c r="A118" s="64"/>
      <c r="C118" s="50" t="s">
        <v>1453</v>
      </c>
      <c r="D118" s="50" t="s">
        <v>9</v>
      </c>
      <c r="E118" s="9" t="s">
        <v>1454</v>
      </c>
      <c r="F118" s="50" t="s">
        <v>38</v>
      </c>
      <c r="G118" s="50" t="s">
        <v>1061</v>
      </c>
      <c r="H118" s="50" t="str">
        <f t="shared" si="33"/>
        <v>BE</v>
      </c>
      <c r="I118" s="50" t="s">
        <v>371</v>
      </c>
      <c r="J118" s="50" t="str">
        <f t="shared" si="34"/>
        <v>MX</v>
      </c>
      <c r="K118" s="50" t="s">
        <v>450</v>
      </c>
      <c r="L118" s="50" t="s">
        <v>451</v>
      </c>
      <c r="M118" s="50" t="s">
        <v>374</v>
      </c>
      <c r="N118" s="50" t="s">
        <v>375</v>
      </c>
      <c r="O118" s="50" t="s">
        <v>1455</v>
      </c>
      <c r="P118" s="50" t="s">
        <v>377</v>
      </c>
      <c r="Q118" s="26" t="s">
        <v>1456</v>
      </c>
      <c r="R118" s="50" t="s">
        <v>107</v>
      </c>
      <c r="S118" s="50" t="s">
        <v>1457</v>
      </c>
      <c r="T118" s="51">
        <v>45288</v>
      </c>
      <c r="U118" s="51">
        <v>45317</v>
      </c>
      <c r="V118" s="52">
        <v>142</v>
      </c>
      <c r="W118" s="50" t="s">
        <v>331</v>
      </c>
      <c r="X118" s="52">
        <v>0.96</v>
      </c>
      <c r="Y118" s="50" t="s">
        <v>332</v>
      </c>
      <c r="Z118" s="68">
        <v>0</v>
      </c>
      <c r="AA118" s="52">
        <v>0.96</v>
      </c>
      <c r="AB118" s="50" t="s">
        <v>332</v>
      </c>
      <c r="AC118" s="52">
        <v>0</v>
      </c>
      <c r="AD118" s="50" t="s">
        <v>350</v>
      </c>
      <c r="AE118" s="53">
        <v>1</v>
      </c>
      <c r="AF118" s="50" t="s">
        <v>334</v>
      </c>
      <c r="AG118" s="71">
        <v>45271.712500000001</v>
      </c>
      <c r="AH118" s="26"/>
      <c r="AI118" s="26"/>
      <c r="AJ118" s="26"/>
      <c r="AK118" s="26"/>
      <c r="AL118" s="54" t="s">
        <v>335</v>
      </c>
      <c r="AM118" s="54" t="s">
        <v>335</v>
      </c>
      <c r="AN118" s="54" t="s">
        <v>335</v>
      </c>
      <c r="AO118" s="50"/>
      <c r="AP118" s="50"/>
      <c r="AQ118" s="50"/>
      <c r="AR118" s="50"/>
      <c r="AS118" s="50"/>
      <c r="AT118" s="50" t="s">
        <v>336</v>
      </c>
      <c r="AU118" s="26" t="s">
        <v>379</v>
      </c>
      <c r="AV118" s="26" t="s">
        <v>374</v>
      </c>
      <c r="AW118" s="26" t="s">
        <v>375</v>
      </c>
      <c r="AX118" s="26"/>
      <c r="AY118" s="50" t="s">
        <v>425</v>
      </c>
      <c r="AZ118" s="54" t="s">
        <v>380</v>
      </c>
      <c r="BA118" s="51">
        <v>45271.712500000001</v>
      </c>
      <c r="BB118" s="72">
        <v>8823.34</v>
      </c>
      <c r="BC118" s="72">
        <v>0</v>
      </c>
      <c r="BD118" s="69">
        <f t="shared" si="35"/>
        <v>8823.34</v>
      </c>
      <c r="BE118" s="72">
        <v>-6880.76</v>
      </c>
      <c r="BF118" s="72">
        <v>0</v>
      </c>
      <c r="BG118" s="69">
        <f t="shared" si="36"/>
        <v>-6880.76</v>
      </c>
      <c r="BH118" s="69">
        <f t="shared" si="37"/>
        <v>1942.58</v>
      </c>
      <c r="BI118" s="47" t="s">
        <v>1458</v>
      </c>
      <c r="BJ118" s="70" t="s">
        <v>354</v>
      </c>
      <c r="BK118" s="70" t="s">
        <v>371</v>
      </c>
      <c r="BL118" s="51">
        <v>45295</v>
      </c>
      <c r="BM118" s="51">
        <v>45312</v>
      </c>
      <c r="BN118" s="26" t="s">
        <v>1459</v>
      </c>
      <c r="BO118" s="26" t="s">
        <v>912</v>
      </c>
      <c r="BP118" s="26" t="s">
        <v>1460</v>
      </c>
      <c r="BQ118" s="26" t="s">
        <v>354</v>
      </c>
      <c r="BR118" s="26" t="s">
        <v>371</v>
      </c>
      <c r="BS118" s="51">
        <v>45295</v>
      </c>
      <c r="BT118" s="51">
        <v>45312</v>
      </c>
      <c r="BU118" s="26"/>
      <c r="BV118" s="26"/>
      <c r="BW118" s="26" t="s">
        <v>359</v>
      </c>
      <c r="BX118" s="26" t="s">
        <v>360</v>
      </c>
      <c r="BY118" s="26"/>
      <c r="BZ118" s="26"/>
      <c r="CA118" s="26" t="s">
        <v>430</v>
      </c>
      <c r="CB118" s="26" t="s">
        <v>431</v>
      </c>
      <c r="CC118" s="55"/>
      <c r="CD118" s="56"/>
      <c r="CE118" s="48"/>
      <c r="CF118" s="53"/>
      <c r="CG118" s="53"/>
      <c r="CH118" s="53"/>
      <c r="CI118" s="53"/>
      <c r="CJ118" s="53"/>
      <c r="CK118" s="53"/>
      <c r="CL118" s="53"/>
      <c r="CM118" s="53"/>
      <c r="CN118" s="72">
        <v>0</v>
      </c>
      <c r="CO118" s="72">
        <v>0</v>
      </c>
      <c r="CP118" s="72">
        <v>0</v>
      </c>
      <c r="CQ118" s="72">
        <v>0</v>
      </c>
      <c r="CR118" s="69">
        <f t="shared" si="38"/>
        <v>8823.34</v>
      </c>
      <c r="CS118" s="69">
        <f t="shared" si="39"/>
        <v>0</v>
      </c>
      <c r="CT118" s="69">
        <f t="shared" si="40"/>
        <v>8823.34</v>
      </c>
      <c r="CU118" s="26" t="s">
        <v>340</v>
      </c>
      <c r="CV118" s="26"/>
      <c r="CW118" s="26" t="s">
        <v>456</v>
      </c>
      <c r="CX118" s="26" t="s">
        <v>446</v>
      </c>
      <c r="CY118" s="26" t="s">
        <v>457</v>
      </c>
      <c r="CZ118" s="26" t="s">
        <v>391</v>
      </c>
      <c r="DA118" s="26" t="s">
        <v>392</v>
      </c>
      <c r="DB118" s="26" t="s">
        <v>393</v>
      </c>
      <c r="DC118" s="47" t="s">
        <v>1461</v>
      </c>
      <c r="DD118" s="47" t="s">
        <v>1462</v>
      </c>
      <c r="DE118" s="47" t="s">
        <v>344</v>
      </c>
      <c r="DF118" s="47" t="s">
        <v>395</v>
      </c>
      <c r="DG118" s="47"/>
      <c r="DH118" s="47"/>
      <c r="DI118" s="47"/>
      <c r="DJ118" s="47"/>
      <c r="DK118" s="47"/>
      <c r="DL118" s="47"/>
      <c r="DM118" s="47"/>
      <c r="DN118" s="47" t="s">
        <v>346</v>
      </c>
      <c r="DO118" s="47"/>
      <c r="DP118" s="47"/>
      <c r="DQ118" s="69">
        <f t="shared" si="41"/>
        <v>-6880.76</v>
      </c>
      <c r="DR118" s="69">
        <f t="shared" si="42"/>
        <v>0</v>
      </c>
      <c r="DS118" s="69">
        <f t="shared" si="43"/>
        <v>-6880.76</v>
      </c>
      <c r="DT118" s="53"/>
      <c r="DU118" s="53"/>
      <c r="DV118" s="53"/>
      <c r="DW118" s="53"/>
      <c r="DX118" s="53"/>
      <c r="DY118" s="53"/>
      <c r="DZ118" s="53"/>
    </row>
    <row r="119" spans="1:130" s="49" customFormat="1" ht="45" customHeight="1" x14ac:dyDescent="0.2">
      <c r="A119" s="64"/>
      <c r="C119" s="50" t="s">
        <v>1463</v>
      </c>
      <c r="D119" s="50" t="s">
        <v>9</v>
      </c>
      <c r="E119" s="9" t="s">
        <v>1464</v>
      </c>
      <c r="F119" s="50" t="s">
        <v>38</v>
      </c>
      <c r="G119" s="50" t="s">
        <v>1465</v>
      </c>
      <c r="H119" s="50" t="str">
        <f t="shared" si="33"/>
        <v>PL</v>
      </c>
      <c r="I119" s="50" t="s">
        <v>839</v>
      </c>
      <c r="J119" s="50" t="str">
        <f t="shared" si="34"/>
        <v>MX</v>
      </c>
      <c r="K119" s="50" t="s">
        <v>419</v>
      </c>
      <c r="L119" s="50" t="s">
        <v>420</v>
      </c>
      <c r="M119" s="50" t="s">
        <v>374</v>
      </c>
      <c r="N119" s="50" t="s">
        <v>375</v>
      </c>
      <c r="O119" s="50" t="s">
        <v>1466</v>
      </c>
      <c r="P119" s="50" t="s">
        <v>377</v>
      </c>
      <c r="Q119" s="26"/>
      <c r="R119" s="50" t="s">
        <v>107</v>
      </c>
      <c r="S119" s="50"/>
      <c r="T119" s="51">
        <v>45292</v>
      </c>
      <c r="U119" s="51">
        <v>45344.486111111109</v>
      </c>
      <c r="V119" s="52">
        <v>466</v>
      </c>
      <c r="W119" s="50" t="s">
        <v>331</v>
      </c>
      <c r="X119" s="52">
        <v>1.79</v>
      </c>
      <c r="Y119" s="50" t="s">
        <v>332</v>
      </c>
      <c r="Z119" s="68">
        <v>0</v>
      </c>
      <c r="AA119" s="52">
        <v>1.79</v>
      </c>
      <c r="AB119" s="50" t="s">
        <v>332</v>
      </c>
      <c r="AC119" s="52">
        <v>0</v>
      </c>
      <c r="AD119" s="50" t="s">
        <v>350</v>
      </c>
      <c r="AE119" s="53">
        <v>0</v>
      </c>
      <c r="AF119" s="50" t="s">
        <v>334</v>
      </c>
      <c r="AG119" s="71">
        <v>45271.739583333336</v>
      </c>
      <c r="AH119" s="26"/>
      <c r="AI119" s="26"/>
      <c r="AJ119" s="26"/>
      <c r="AK119" s="26"/>
      <c r="AL119" s="54" t="s">
        <v>335</v>
      </c>
      <c r="AM119" s="54" t="s">
        <v>335</v>
      </c>
      <c r="AN119" s="54" t="s">
        <v>335</v>
      </c>
      <c r="AO119" s="50"/>
      <c r="AP119" s="50"/>
      <c r="AQ119" s="50"/>
      <c r="AR119" s="50"/>
      <c r="AS119" s="50"/>
      <c r="AT119" s="50" t="s">
        <v>336</v>
      </c>
      <c r="AU119" s="26" t="s">
        <v>379</v>
      </c>
      <c r="AV119" s="26" t="s">
        <v>374</v>
      </c>
      <c r="AW119" s="26" t="s">
        <v>375</v>
      </c>
      <c r="AX119" s="26"/>
      <c r="AY119" s="50" t="s">
        <v>425</v>
      </c>
      <c r="AZ119" s="54" t="s">
        <v>380</v>
      </c>
      <c r="BA119" s="51">
        <v>45271.739583333336</v>
      </c>
      <c r="BB119" s="72">
        <v>10379.41</v>
      </c>
      <c r="BC119" s="72">
        <v>0</v>
      </c>
      <c r="BD119" s="69">
        <f t="shared" si="35"/>
        <v>10379.41</v>
      </c>
      <c r="BE119" s="72">
        <v>-9034.9699999999993</v>
      </c>
      <c r="BF119" s="72">
        <v>0</v>
      </c>
      <c r="BG119" s="69">
        <f t="shared" si="36"/>
        <v>-9034.9699999999993</v>
      </c>
      <c r="BH119" s="69">
        <f t="shared" si="37"/>
        <v>1344.4400000000005</v>
      </c>
      <c r="BI119" s="47" t="s">
        <v>1467</v>
      </c>
      <c r="BJ119" s="70" t="s">
        <v>382</v>
      </c>
      <c r="BK119" s="70" t="s">
        <v>371</v>
      </c>
      <c r="BL119" s="51">
        <v>45292</v>
      </c>
      <c r="BM119" s="51">
        <v>45344.486111111109</v>
      </c>
      <c r="BN119" s="26" t="s">
        <v>1468</v>
      </c>
      <c r="BO119" s="26" t="s">
        <v>1469</v>
      </c>
      <c r="BP119" s="26" t="s">
        <v>1470</v>
      </c>
      <c r="BQ119" s="26" t="s">
        <v>382</v>
      </c>
      <c r="BR119" s="26" t="s">
        <v>371</v>
      </c>
      <c r="BS119" s="51">
        <v>45292</v>
      </c>
      <c r="BT119" s="51">
        <v>45344.486111111109</v>
      </c>
      <c r="BU119" s="26"/>
      <c r="BV119" s="26"/>
      <c r="BW119" s="26" t="s">
        <v>359</v>
      </c>
      <c r="BX119" s="26" t="s">
        <v>360</v>
      </c>
      <c r="BY119" s="26"/>
      <c r="BZ119" s="26"/>
      <c r="CA119" s="26" t="s">
        <v>430</v>
      </c>
      <c r="CB119" s="26" t="s">
        <v>431</v>
      </c>
      <c r="CC119" s="55"/>
      <c r="CD119" s="56"/>
      <c r="CE119" s="48"/>
      <c r="CF119" s="53"/>
      <c r="CG119" s="53"/>
      <c r="CH119" s="53"/>
      <c r="CI119" s="53"/>
      <c r="CJ119" s="53"/>
      <c r="CK119" s="53"/>
      <c r="CL119" s="53"/>
      <c r="CM119" s="53"/>
      <c r="CN119" s="72">
        <v>0</v>
      </c>
      <c r="CO119" s="72">
        <v>0</v>
      </c>
      <c r="CP119" s="72">
        <v>0</v>
      </c>
      <c r="CQ119" s="72">
        <v>0</v>
      </c>
      <c r="CR119" s="69">
        <f t="shared" si="38"/>
        <v>10379.41</v>
      </c>
      <c r="CS119" s="69">
        <f t="shared" si="39"/>
        <v>0</v>
      </c>
      <c r="CT119" s="69">
        <f t="shared" si="40"/>
        <v>10379.41</v>
      </c>
      <c r="CU119" s="26" t="s">
        <v>340</v>
      </c>
      <c r="CV119" s="26"/>
      <c r="CW119" s="26" t="s">
        <v>432</v>
      </c>
      <c r="CX119" s="26" t="s">
        <v>433</v>
      </c>
      <c r="CY119" s="26" t="s">
        <v>434</v>
      </c>
      <c r="CZ119" s="26" t="s">
        <v>391</v>
      </c>
      <c r="DA119" s="26" t="s">
        <v>392</v>
      </c>
      <c r="DB119" s="26" t="s">
        <v>393</v>
      </c>
      <c r="DC119" s="47" t="s">
        <v>1471</v>
      </c>
      <c r="DD119" s="47" t="s">
        <v>1131</v>
      </c>
      <c r="DE119" s="47" t="s">
        <v>344</v>
      </c>
      <c r="DF119" s="47" t="s">
        <v>395</v>
      </c>
      <c r="DG119" s="47"/>
      <c r="DH119" s="47"/>
      <c r="DI119" s="47"/>
      <c r="DJ119" s="47"/>
      <c r="DK119" s="47"/>
      <c r="DL119" s="47"/>
      <c r="DM119" s="47"/>
      <c r="DN119" s="47" t="s">
        <v>346</v>
      </c>
      <c r="DO119" s="47"/>
      <c r="DP119" s="47"/>
      <c r="DQ119" s="69">
        <f t="shared" si="41"/>
        <v>-9034.9699999999993</v>
      </c>
      <c r="DR119" s="69">
        <f t="shared" si="42"/>
        <v>0</v>
      </c>
      <c r="DS119" s="69">
        <f t="shared" si="43"/>
        <v>-9034.9699999999993</v>
      </c>
      <c r="DT119" s="53"/>
      <c r="DU119" s="53"/>
      <c r="DV119" s="53"/>
      <c r="DW119" s="53"/>
      <c r="DX119" s="53"/>
      <c r="DY119" s="53"/>
      <c r="DZ119" s="53"/>
    </row>
    <row r="120" spans="1:130" s="49" customFormat="1" ht="22.5" customHeight="1" x14ac:dyDescent="0.2">
      <c r="A120" s="64"/>
      <c r="C120" s="50" t="s">
        <v>1472</v>
      </c>
      <c r="D120" s="50" t="s">
        <v>7</v>
      </c>
      <c r="E120" s="9" t="s">
        <v>1473</v>
      </c>
      <c r="F120" s="50" t="s">
        <v>40</v>
      </c>
      <c r="G120" s="50" t="s">
        <v>382</v>
      </c>
      <c r="H120" s="50" t="str">
        <f t="shared" si="33"/>
        <v>DE</v>
      </c>
      <c r="I120" s="50" t="s">
        <v>537</v>
      </c>
      <c r="J120" s="50" t="str">
        <f t="shared" si="34"/>
        <v>MX</v>
      </c>
      <c r="K120" s="50" t="s">
        <v>1474</v>
      </c>
      <c r="L120" s="50" t="s">
        <v>1475</v>
      </c>
      <c r="M120" s="50" t="s">
        <v>607</v>
      </c>
      <c r="N120" s="50" t="s">
        <v>608</v>
      </c>
      <c r="O120" s="50" t="s">
        <v>1476</v>
      </c>
      <c r="P120" s="50" t="s">
        <v>610</v>
      </c>
      <c r="Q120" s="26"/>
      <c r="R120" s="50" t="s">
        <v>107</v>
      </c>
      <c r="S120" s="50" t="s">
        <v>1477</v>
      </c>
      <c r="T120" s="51">
        <v>45276.547222222223</v>
      </c>
      <c r="U120" s="51">
        <v>45279.547222222223</v>
      </c>
      <c r="V120" s="52">
        <v>1654</v>
      </c>
      <c r="W120" s="50" t="s">
        <v>331</v>
      </c>
      <c r="X120" s="52">
        <v>1.23</v>
      </c>
      <c r="Y120" s="50" t="s">
        <v>332</v>
      </c>
      <c r="Z120" s="68">
        <v>0</v>
      </c>
      <c r="AA120" s="52">
        <v>1654</v>
      </c>
      <c r="AB120" s="50" t="s">
        <v>331</v>
      </c>
      <c r="AC120" s="52">
        <v>17</v>
      </c>
      <c r="AD120" s="50" t="s">
        <v>350</v>
      </c>
      <c r="AE120" s="53">
        <v>1</v>
      </c>
      <c r="AF120" s="50" t="s">
        <v>334</v>
      </c>
      <c r="AG120" s="71">
        <v>45271.79791666667</v>
      </c>
      <c r="AH120" s="26"/>
      <c r="AI120" s="26"/>
      <c r="AJ120" s="26"/>
      <c r="AK120" s="26"/>
      <c r="AL120" s="54" t="s">
        <v>335</v>
      </c>
      <c r="AM120" s="54" t="s">
        <v>335</v>
      </c>
      <c r="AN120" s="54" t="s">
        <v>335</v>
      </c>
      <c r="AO120" s="50"/>
      <c r="AP120" s="50"/>
      <c r="AQ120" s="50"/>
      <c r="AR120" s="50"/>
      <c r="AS120" s="50"/>
      <c r="AT120" s="50" t="s">
        <v>336</v>
      </c>
      <c r="AU120" s="26" t="s">
        <v>612</v>
      </c>
      <c r="AV120" s="26" t="s">
        <v>607</v>
      </c>
      <c r="AW120" s="26" t="s">
        <v>608</v>
      </c>
      <c r="AX120" s="26"/>
      <c r="AY120" s="50" t="s">
        <v>407</v>
      </c>
      <c r="AZ120" s="54" t="s">
        <v>408</v>
      </c>
      <c r="BA120" s="51">
        <v>45271.79791666667</v>
      </c>
      <c r="BB120" s="72">
        <v>206529.91</v>
      </c>
      <c r="BC120" s="72">
        <v>0</v>
      </c>
      <c r="BD120" s="69">
        <f t="shared" si="35"/>
        <v>206529.91</v>
      </c>
      <c r="BE120" s="72">
        <v>-97529.33</v>
      </c>
      <c r="BF120" s="72">
        <v>0</v>
      </c>
      <c r="BG120" s="69">
        <f t="shared" si="36"/>
        <v>-97529.33</v>
      </c>
      <c r="BH120" s="69">
        <f t="shared" si="37"/>
        <v>109000.58</v>
      </c>
      <c r="BI120" s="47"/>
      <c r="BJ120" s="70"/>
      <c r="BK120" s="70"/>
      <c r="BL120" s="51"/>
      <c r="BM120" s="51"/>
      <c r="BN120" s="26"/>
      <c r="BO120" s="26"/>
      <c r="BP120" s="26"/>
      <c r="BQ120" s="26"/>
      <c r="BR120" s="26"/>
      <c r="BS120" s="51"/>
      <c r="BT120" s="51"/>
      <c r="BU120" s="26"/>
      <c r="BV120" s="26"/>
      <c r="BW120" s="26"/>
      <c r="BX120" s="26"/>
      <c r="BY120" s="26"/>
      <c r="BZ120" s="26"/>
      <c r="CA120" s="26"/>
      <c r="CB120" s="26"/>
      <c r="CC120" s="55"/>
      <c r="CD120" s="56"/>
      <c r="CE120" s="48"/>
      <c r="CF120" s="53"/>
      <c r="CG120" s="53"/>
      <c r="CH120" s="53"/>
      <c r="CI120" s="53"/>
      <c r="CJ120" s="53"/>
      <c r="CK120" s="53"/>
      <c r="CL120" s="53"/>
      <c r="CM120" s="53"/>
      <c r="CN120" s="72">
        <v>0</v>
      </c>
      <c r="CO120" s="72">
        <v>0</v>
      </c>
      <c r="CP120" s="72">
        <v>0</v>
      </c>
      <c r="CQ120" s="72">
        <v>0</v>
      </c>
      <c r="CR120" s="69">
        <f t="shared" si="38"/>
        <v>206529.91</v>
      </c>
      <c r="CS120" s="69">
        <f t="shared" si="39"/>
        <v>0</v>
      </c>
      <c r="CT120" s="69">
        <f t="shared" si="40"/>
        <v>206529.91</v>
      </c>
      <c r="CU120" s="26" t="s">
        <v>340</v>
      </c>
      <c r="CV120" s="26"/>
      <c r="CW120" s="26" t="s">
        <v>1478</v>
      </c>
      <c r="CX120" s="26" t="s">
        <v>617</v>
      </c>
      <c r="CY120" s="26" t="s">
        <v>1479</v>
      </c>
      <c r="CZ120" s="26" t="s">
        <v>619</v>
      </c>
      <c r="DA120" s="26" t="s">
        <v>620</v>
      </c>
      <c r="DB120" s="26" t="s">
        <v>621</v>
      </c>
      <c r="DC120" s="47"/>
      <c r="DD120" s="47"/>
      <c r="DE120" s="47" t="s">
        <v>344</v>
      </c>
      <c r="DF120" s="47" t="s">
        <v>395</v>
      </c>
      <c r="DG120" s="47"/>
      <c r="DH120" s="47"/>
      <c r="DI120" s="47"/>
      <c r="DJ120" s="47"/>
      <c r="DK120" s="47"/>
      <c r="DL120" s="47"/>
      <c r="DM120" s="47"/>
      <c r="DN120" s="47" t="s">
        <v>346</v>
      </c>
      <c r="DO120" s="47"/>
      <c r="DP120" s="47"/>
      <c r="DQ120" s="69">
        <f t="shared" si="41"/>
        <v>-97529.33</v>
      </c>
      <c r="DR120" s="69">
        <f t="shared" si="42"/>
        <v>0</v>
      </c>
      <c r="DS120" s="69">
        <f t="shared" si="43"/>
        <v>-97529.33</v>
      </c>
      <c r="DT120" s="53"/>
      <c r="DU120" s="53"/>
      <c r="DV120" s="53"/>
      <c r="DW120" s="53"/>
      <c r="DX120" s="53"/>
      <c r="DY120" s="53"/>
      <c r="DZ120" s="53"/>
    </row>
    <row r="121" spans="1:130" s="49" customFormat="1" ht="11.25" customHeight="1" x14ac:dyDescent="0.2">
      <c r="A121" s="64"/>
      <c r="C121" s="50" t="s">
        <v>1480</v>
      </c>
      <c r="D121" s="50" t="s">
        <v>15</v>
      </c>
      <c r="E121" s="9"/>
      <c r="F121" s="50" t="s">
        <v>36</v>
      </c>
      <c r="G121" s="50" t="s">
        <v>1437</v>
      </c>
      <c r="H121" s="50" t="str">
        <f t="shared" si="33"/>
        <v>US</v>
      </c>
      <c r="I121" s="50" t="s">
        <v>653</v>
      </c>
      <c r="J121" s="50" t="str">
        <f t="shared" si="34"/>
        <v>MX</v>
      </c>
      <c r="K121" s="50" t="s">
        <v>1440</v>
      </c>
      <c r="L121" s="50" t="s">
        <v>1441</v>
      </c>
      <c r="M121" s="50" t="s">
        <v>1438</v>
      </c>
      <c r="N121" s="50" t="s">
        <v>1439</v>
      </c>
      <c r="O121" s="50"/>
      <c r="P121" s="50" t="s">
        <v>572</v>
      </c>
      <c r="Q121" s="26"/>
      <c r="R121" s="50" t="s">
        <v>107</v>
      </c>
      <c r="S121" s="50"/>
      <c r="T121" s="51">
        <v>45273.749305555553</v>
      </c>
      <c r="U121" s="51">
        <v>45278.749305555553</v>
      </c>
      <c r="V121" s="52">
        <v>0</v>
      </c>
      <c r="W121" s="50" t="s">
        <v>331</v>
      </c>
      <c r="X121" s="52">
        <v>0</v>
      </c>
      <c r="Y121" s="50" t="s">
        <v>332</v>
      </c>
      <c r="Z121" s="68">
        <v>0</v>
      </c>
      <c r="AA121" s="52">
        <v>0</v>
      </c>
      <c r="AB121" s="50" t="s">
        <v>331</v>
      </c>
      <c r="AC121" s="52">
        <v>0</v>
      </c>
      <c r="AD121" s="50" t="s">
        <v>350</v>
      </c>
      <c r="AE121" s="53">
        <v>0</v>
      </c>
      <c r="AF121" s="50" t="s">
        <v>334</v>
      </c>
      <c r="AG121" s="71">
        <v>45271.999305555553</v>
      </c>
      <c r="AH121" s="26"/>
      <c r="AI121" s="26"/>
      <c r="AJ121" s="26"/>
      <c r="AK121" s="26"/>
      <c r="AL121" s="54" t="s">
        <v>335</v>
      </c>
      <c r="AM121" s="54" t="s">
        <v>335</v>
      </c>
      <c r="AN121" s="54" t="s">
        <v>335</v>
      </c>
      <c r="AO121" s="50"/>
      <c r="AP121" s="50"/>
      <c r="AQ121" s="50"/>
      <c r="AR121" s="50"/>
      <c r="AS121" s="50"/>
      <c r="AT121" s="50" t="s">
        <v>336</v>
      </c>
      <c r="AU121" s="26" t="s">
        <v>973</v>
      </c>
      <c r="AV121" s="26" t="s">
        <v>1438</v>
      </c>
      <c r="AW121" s="26" t="s">
        <v>1439</v>
      </c>
      <c r="AX121" s="26"/>
      <c r="AY121" s="50" t="s">
        <v>407</v>
      </c>
      <c r="AZ121" s="54" t="s">
        <v>408</v>
      </c>
      <c r="BA121" s="51">
        <v>45271.999305555553</v>
      </c>
      <c r="BB121" s="72">
        <v>145116.32</v>
      </c>
      <c r="BC121" s="72">
        <v>0</v>
      </c>
      <c r="BD121" s="69">
        <f t="shared" si="35"/>
        <v>145116.32</v>
      </c>
      <c r="BE121" s="72">
        <v>-114414.5</v>
      </c>
      <c r="BF121" s="72">
        <v>0</v>
      </c>
      <c r="BG121" s="69">
        <f t="shared" si="36"/>
        <v>-114414.5</v>
      </c>
      <c r="BH121" s="69">
        <f t="shared" si="37"/>
        <v>30701.820000000007</v>
      </c>
      <c r="BI121" s="47"/>
      <c r="BJ121" s="70"/>
      <c r="BK121" s="70"/>
      <c r="BL121" s="51"/>
      <c r="BM121" s="51"/>
      <c r="BN121" s="26"/>
      <c r="BO121" s="26"/>
      <c r="BP121" s="26"/>
      <c r="BQ121" s="26"/>
      <c r="BR121" s="26"/>
      <c r="BS121" s="51"/>
      <c r="BT121" s="51"/>
      <c r="BU121" s="26"/>
      <c r="BV121" s="26"/>
      <c r="BW121" s="26"/>
      <c r="BX121" s="26"/>
      <c r="BY121" s="26"/>
      <c r="BZ121" s="26"/>
      <c r="CA121" s="26"/>
      <c r="CB121" s="26"/>
      <c r="CC121" s="55"/>
      <c r="CD121" s="56"/>
      <c r="CE121" s="48"/>
      <c r="CF121" s="53"/>
      <c r="CG121" s="53"/>
      <c r="CH121" s="53"/>
      <c r="CI121" s="53"/>
      <c r="CJ121" s="53"/>
      <c r="CK121" s="53"/>
      <c r="CL121" s="53"/>
      <c r="CM121" s="53"/>
      <c r="CN121" s="72">
        <v>0</v>
      </c>
      <c r="CO121" s="72">
        <v>0</v>
      </c>
      <c r="CP121" s="72">
        <v>0</v>
      </c>
      <c r="CQ121" s="72">
        <v>0</v>
      </c>
      <c r="CR121" s="69">
        <f t="shared" si="38"/>
        <v>145116.32</v>
      </c>
      <c r="CS121" s="69">
        <f t="shared" si="39"/>
        <v>0</v>
      </c>
      <c r="CT121" s="69">
        <f t="shared" si="40"/>
        <v>145116.32</v>
      </c>
      <c r="CU121" s="26" t="s">
        <v>340</v>
      </c>
      <c r="CV121" s="26"/>
      <c r="CW121" s="26" t="s">
        <v>1443</v>
      </c>
      <c r="CX121" s="26" t="s">
        <v>1444</v>
      </c>
      <c r="CY121" s="26" t="s">
        <v>1445</v>
      </c>
      <c r="CZ121" s="26" t="s">
        <v>660</v>
      </c>
      <c r="DA121" s="26" t="s">
        <v>392</v>
      </c>
      <c r="DB121" s="26" t="s">
        <v>661</v>
      </c>
      <c r="DC121" s="47"/>
      <c r="DD121" s="47"/>
      <c r="DE121" s="47" t="s">
        <v>344</v>
      </c>
      <c r="DF121" s="47" t="s">
        <v>395</v>
      </c>
      <c r="DG121" s="47"/>
      <c r="DH121" s="47"/>
      <c r="DI121" s="47"/>
      <c r="DJ121" s="47"/>
      <c r="DK121" s="47"/>
      <c r="DL121" s="47"/>
      <c r="DM121" s="47"/>
      <c r="DN121" s="47" t="s">
        <v>346</v>
      </c>
      <c r="DO121" s="47"/>
      <c r="DP121" s="47"/>
      <c r="DQ121" s="69">
        <f t="shared" si="41"/>
        <v>-114414.5</v>
      </c>
      <c r="DR121" s="69">
        <f t="shared" si="42"/>
        <v>0</v>
      </c>
      <c r="DS121" s="69">
        <f t="shared" si="43"/>
        <v>-114414.5</v>
      </c>
      <c r="DT121" s="53"/>
      <c r="DU121" s="53"/>
      <c r="DV121" s="53"/>
      <c r="DW121" s="53"/>
      <c r="DX121" s="53"/>
      <c r="DY121" s="53"/>
      <c r="DZ121" s="53"/>
    </row>
    <row r="122" spans="1:130" s="49" customFormat="1" ht="45" customHeight="1" x14ac:dyDescent="0.2">
      <c r="A122" s="64"/>
      <c r="C122" s="50" t="s">
        <v>1481</v>
      </c>
      <c r="D122" s="50" t="s">
        <v>7</v>
      </c>
      <c r="E122" s="9" t="s">
        <v>1482</v>
      </c>
      <c r="F122" s="50" t="s">
        <v>40</v>
      </c>
      <c r="G122" s="50" t="s">
        <v>1070</v>
      </c>
      <c r="H122" s="50" t="str">
        <f t="shared" si="33"/>
        <v>DE</v>
      </c>
      <c r="I122" s="50" t="s">
        <v>537</v>
      </c>
      <c r="J122" s="50" t="str">
        <f t="shared" si="34"/>
        <v>MX</v>
      </c>
      <c r="K122" s="50" t="s">
        <v>605</v>
      </c>
      <c r="L122" s="50" t="s">
        <v>606</v>
      </c>
      <c r="M122" s="50" t="s">
        <v>607</v>
      </c>
      <c r="N122" s="50" t="s">
        <v>608</v>
      </c>
      <c r="O122" s="50" t="s">
        <v>1483</v>
      </c>
      <c r="P122" s="50" t="s">
        <v>610</v>
      </c>
      <c r="Q122" s="26"/>
      <c r="R122" s="50" t="s">
        <v>107</v>
      </c>
      <c r="S122" s="50"/>
      <c r="T122" s="51">
        <v>45276.37222222222</v>
      </c>
      <c r="U122" s="51">
        <v>45279.37222222222</v>
      </c>
      <c r="V122" s="52">
        <v>25</v>
      </c>
      <c r="W122" s="50" t="s">
        <v>331</v>
      </c>
      <c r="X122" s="52">
        <v>0</v>
      </c>
      <c r="Y122" s="50" t="s">
        <v>332</v>
      </c>
      <c r="Z122" s="68">
        <v>0</v>
      </c>
      <c r="AA122" s="52">
        <v>25</v>
      </c>
      <c r="AB122" s="50" t="s">
        <v>331</v>
      </c>
      <c r="AC122" s="52">
        <v>0</v>
      </c>
      <c r="AD122" s="50" t="s">
        <v>350</v>
      </c>
      <c r="AE122" s="53">
        <v>1</v>
      </c>
      <c r="AF122" s="50" t="s">
        <v>334</v>
      </c>
      <c r="AG122" s="71">
        <v>45273.62222222222</v>
      </c>
      <c r="AH122" s="26"/>
      <c r="AI122" s="26"/>
      <c r="AJ122" s="26"/>
      <c r="AK122" s="26"/>
      <c r="AL122" s="54" t="s">
        <v>335</v>
      </c>
      <c r="AM122" s="54" t="s">
        <v>335</v>
      </c>
      <c r="AN122" s="54" t="s">
        <v>335</v>
      </c>
      <c r="AO122" s="50"/>
      <c r="AP122" s="50"/>
      <c r="AQ122" s="50"/>
      <c r="AR122" s="50"/>
      <c r="AS122" s="50"/>
      <c r="AT122" s="50" t="s">
        <v>336</v>
      </c>
      <c r="AU122" s="26" t="s">
        <v>542</v>
      </c>
      <c r="AV122" s="26" t="s">
        <v>607</v>
      </c>
      <c r="AW122" s="26" t="s">
        <v>608</v>
      </c>
      <c r="AX122" s="26"/>
      <c r="AY122" s="50" t="s">
        <v>407</v>
      </c>
      <c r="AZ122" s="54" t="s">
        <v>408</v>
      </c>
      <c r="BA122" s="51">
        <v>45273.62222222222</v>
      </c>
      <c r="BB122" s="72">
        <v>5629.27</v>
      </c>
      <c r="BC122" s="72">
        <v>0</v>
      </c>
      <c r="BD122" s="69">
        <f t="shared" si="35"/>
        <v>5629.27</v>
      </c>
      <c r="BE122" s="72">
        <v>-2788.23</v>
      </c>
      <c r="BF122" s="72">
        <v>0</v>
      </c>
      <c r="BG122" s="69">
        <f t="shared" si="36"/>
        <v>-2788.23</v>
      </c>
      <c r="BH122" s="69">
        <f t="shared" si="37"/>
        <v>2841.0400000000004</v>
      </c>
      <c r="BI122" s="47"/>
      <c r="BJ122" s="70"/>
      <c r="BK122" s="70"/>
      <c r="BL122" s="51"/>
      <c r="BM122" s="51"/>
      <c r="BN122" s="26"/>
      <c r="BO122" s="26"/>
      <c r="BP122" s="26"/>
      <c r="BQ122" s="26"/>
      <c r="BR122" s="26"/>
      <c r="BS122" s="51"/>
      <c r="BT122" s="51"/>
      <c r="BU122" s="26"/>
      <c r="BV122" s="26"/>
      <c r="BW122" s="26"/>
      <c r="BX122" s="26"/>
      <c r="BY122" s="26"/>
      <c r="BZ122" s="26"/>
      <c r="CA122" s="26"/>
      <c r="CB122" s="26"/>
      <c r="CC122" s="55"/>
      <c r="CD122" s="56"/>
      <c r="CE122" s="48"/>
      <c r="CF122" s="53"/>
      <c r="CG122" s="53"/>
      <c r="CH122" s="53"/>
      <c r="CI122" s="53"/>
      <c r="CJ122" s="53"/>
      <c r="CK122" s="53"/>
      <c r="CL122" s="53"/>
      <c r="CM122" s="53"/>
      <c r="CN122" s="72">
        <v>0</v>
      </c>
      <c r="CO122" s="72">
        <v>0</v>
      </c>
      <c r="CP122" s="72">
        <v>0</v>
      </c>
      <c r="CQ122" s="72">
        <v>0</v>
      </c>
      <c r="CR122" s="69">
        <f t="shared" si="38"/>
        <v>5629.27</v>
      </c>
      <c r="CS122" s="69">
        <f t="shared" si="39"/>
        <v>0</v>
      </c>
      <c r="CT122" s="69">
        <f t="shared" si="40"/>
        <v>5629.27</v>
      </c>
      <c r="CU122" s="26" t="s">
        <v>340</v>
      </c>
      <c r="CV122" s="26"/>
      <c r="CW122" s="26" t="s">
        <v>616</v>
      </c>
      <c r="CX122" s="26" t="s">
        <v>617</v>
      </c>
      <c r="CY122" s="26" t="s">
        <v>618</v>
      </c>
      <c r="CZ122" s="26" t="s">
        <v>619</v>
      </c>
      <c r="DA122" s="26" t="s">
        <v>620</v>
      </c>
      <c r="DB122" s="26" t="s">
        <v>621</v>
      </c>
      <c r="DC122" s="47"/>
      <c r="DD122" s="47"/>
      <c r="DE122" s="47" t="s">
        <v>344</v>
      </c>
      <c r="DF122" s="47" t="s">
        <v>395</v>
      </c>
      <c r="DG122" s="47"/>
      <c r="DH122" s="47"/>
      <c r="DI122" s="47"/>
      <c r="DJ122" s="47"/>
      <c r="DK122" s="47"/>
      <c r="DL122" s="47"/>
      <c r="DM122" s="47"/>
      <c r="DN122" s="47" t="s">
        <v>346</v>
      </c>
      <c r="DO122" s="47"/>
      <c r="DP122" s="47"/>
      <c r="DQ122" s="69">
        <f t="shared" si="41"/>
        <v>-2788.23</v>
      </c>
      <c r="DR122" s="69">
        <f t="shared" si="42"/>
        <v>0</v>
      </c>
      <c r="DS122" s="69">
        <f t="shared" si="43"/>
        <v>-2788.23</v>
      </c>
      <c r="DT122" s="53"/>
      <c r="DU122" s="53"/>
      <c r="DV122" s="53"/>
      <c r="DW122" s="53"/>
      <c r="DX122" s="53"/>
      <c r="DY122" s="53"/>
      <c r="DZ122" s="53"/>
    </row>
    <row r="123" spans="1:130" s="49" customFormat="1" ht="22.5" customHeight="1" x14ac:dyDescent="0.2">
      <c r="A123" s="64"/>
      <c r="C123" s="50" t="s">
        <v>1484</v>
      </c>
      <c r="D123" s="50" t="s">
        <v>7</v>
      </c>
      <c r="E123" s="9" t="s">
        <v>1485</v>
      </c>
      <c r="F123" s="50" t="s">
        <v>40</v>
      </c>
      <c r="G123" s="50" t="s">
        <v>566</v>
      </c>
      <c r="H123" s="50" t="str">
        <f t="shared" si="33"/>
        <v>CN</v>
      </c>
      <c r="I123" s="50" t="s">
        <v>839</v>
      </c>
      <c r="J123" s="50" t="str">
        <f t="shared" si="34"/>
        <v>MX</v>
      </c>
      <c r="K123" s="50" t="s">
        <v>1486</v>
      </c>
      <c r="L123" s="50" t="s">
        <v>1487</v>
      </c>
      <c r="M123" s="50" t="s">
        <v>724</v>
      </c>
      <c r="N123" s="50" t="s">
        <v>725</v>
      </c>
      <c r="O123" s="50" t="s">
        <v>1488</v>
      </c>
      <c r="P123" s="50" t="s">
        <v>572</v>
      </c>
      <c r="Q123" s="26"/>
      <c r="R123" s="50" t="s">
        <v>107</v>
      </c>
      <c r="S123" s="50" t="s">
        <v>1489</v>
      </c>
      <c r="T123" s="51">
        <v>45279.8</v>
      </c>
      <c r="U123" s="51">
        <v>45283.8</v>
      </c>
      <c r="V123" s="52">
        <v>9349</v>
      </c>
      <c r="W123" s="50" t="s">
        <v>331</v>
      </c>
      <c r="X123" s="52">
        <v>14.151999999999999</v>
      </c>
      <c r="Y123" s="50" t="s">
        <v>332</v>
      </c>
      <c r="Z123" s="68">
        <v>0</v>
      </c>
      <c r="AA123" s="52">
        <v>9349</v>
      </c>
      <c r="AB123" s="50" t="s">
        <v>331</v>
      </c>
      <c r="AC123" s="52">
        <v>0</v>
      </c>
      <c r="AD123" s="50" t="s">
        <v>350</v>
      </c>
      <c r="AE123" s="53">
        <v>30</v>
      </c>
      <c r="AF123" s="50" t="s">
        <v>334</v>
      </c>
      <c r="AG123" s="71">
        <v>45274.05</v>
      </c>
      <c r="AH123" s="26"/>
      <c r="AI123" s="26"/>
      <c r="AJ123" s="26"/>
      <c r="AK123" s="26"/>
      <c r="AL123" s="54" t="s">
        <v>335</v>
      </c>
      <c r="AM123" s="54" t="s">
        <v>335</v>
      </c>
      <c r="AN123" s="54" t="s">
        <v>335</v>
      </c>
      <c r="AO123" s="50"/>
      <c r="AP123" s="50"/>
      <c r="AQ123" s="50"/>
      <c r="AR123" s="50"/>
      <c r="AS123" s="50"/>
      <c r="AT123" s="50" t="s">
        <v>336</v>
      </c>
      <c r="AU123" s="26" t="s">
        <v>542</v>
      </c>
      <c r="AV123" s="26" t="s">
        <v>724</v>
      </c>
      <c r="AW123" s="26" t="s">
        <v>725</v>
      </c>
      <c r="AX123" s="26"/>
      <c r="AY123" s="50" t="s">
        <v>407</v>
      </c>
      <c r="AZ123" s="54" t="s">
        <v>408</v>
      </c>
      <c r="BA123" s="51">
        <v>45274.05</v>
      </c>
      <c r="BB123" s="72">
        <v>1301791.56</v>
      </c>
      <c r="BC123" s="72">
        <v>0</v>
      </c>
      <c r="BD123" s="69">
        <f t="shared" si="35"/>
        <v>1301791.56</v>
      </c>
      <c r="BE123" s="72">
        <v>-1065699.3500000001</v>
      </c>
      <c r="BF123" s="72">
        <v>0</v>
      </c>
      <c r="BG123" s="69">
        <f t="shared" si="36"/>
        <v>-1065699.3500000001</v>
      </c>
      <c r="BH123" s="69">
        <f t="shared" si="37"/>
        <v>236092.20999999996</v>
      </c>
      <c r="BI123" s="47" t="s">
        <v>1490</v>
      </c>
      <c r="BJ123" s="70" t="s">
        <v>566</v>
      </c>
      <c r="BK123" s="70" t="s">
        <v>828</v>
      </c>
      <c r="BL123" s="51">
        <v>45279.8</v>
      </c>
      <c r="BM123" s="51">
        <v>45283.8</v>
      </c>
      <c r="BN123" s="26" t="s">
        <v>1491</v>
      </c>
      <c r="BO123" s="26"/>
      <c r="BP123" s="26" t="s">
        <v>1492</v>
      </c>
      <c r="BQ123" s="26" t="s">
        <v>566</v>
      </c>
      <c r="BR123" s="26" t="s">
        <v>828</v>
      </c>
      <c r="BS123" s="51">
        <v>45279.8</v>
      </c>
      <c r="BT123" s="51">
        <v>45283.8</v>
      </c>
      <c r="BU123" s="26" t="s">
        <v>748</v>
      </c>
      <c r="BV123" s="26" t="s">
        <v>749</v>
      </c>
      <c r="BW123" s="26" t="s">
        <v>359</v>
      </c>
      <c r="BX123" s="26" t="s">
        <v>360</v>
      </c>
      <c r="BY123" s="26"/>
      <c r="BZ123" s="26"/>
      <c r="CA123" s="26" t="s">
        <v>580</v>
      </c>
      <c r="CB123" s="26" t="s">
        <v>581</v>
      </c>
      <c r="CC123" s="55"/>
      <c r="CD123" s="56"/>
      <c r="CE123" s="48"/>
      <c r="CF123" s="53"/>
      <c r="CG123" s="53"/>
      <c r="CH123" s="53"/>
      <c r="CI123" s="53"/>
      <c r="CJ123" s="53"/>
      <c r="CK123" s="53"/>
      <c r="CL123" s="53"/>
      <c r="CM123" s="53"/>
      <c r="CN123" s="72">
        <v>0</v>
      </c>
      <c r="CO123" s="72">
        <v>0</v>
      </c>
      <c r="CP123" s="72">
        <v>0</v>
      </c>
      <c r="CQ123" s="72">
        <v>0</v>
      </c>
      <c r="CR123" s="69">
        <f t="shared" si="38"/>
        <v>1301791.56</v>
      </c>
      <c r="CS123" s="69">
        <f t="shared" si="39"/>
        <v>0</v>
      </c>
      <c r="CT123" s="69">
        <f t="shared" si="40"/>
        <v>1301791.56</v>
      </c>
      <c r="CU123" s="26" t="s">
        <v>340</v>
      </c>
      <c r="CV123" s="26"/>
      <c r="CW123" s="26" t="s">
        <v>1493</v>
      </c>
      <c r="CX123" s="26" t="s">
        <v>1494</v>
      </c>
      <c r="CY123" s="26" t="s">
        <v>1495</v>
      </c>
      <c r="CZ123" s="26" t="s">
        <v>735</v>
      </c>
      <c r="DA123" s="26" t="s">
        <v>736</v>
      </c>
      <c r="DB123" s="26" t="s">
        <v>737</v>
      </c>
      <c r="DC123" s="47" t="s">
        <v>1496</v>
      </c>
      <c r="DD123" s="47"/>
      <c r="DE123" s="47" t="s">
        <v>344</v>
      </c>
      <c r="DF123" s="47" t="s">
        <v>395</v>
      </c>
      <c r="DG123" s="47"/>
      <c r="DH123" s="47"/>
      <c r="DI123" s="47" t="s">
        <v>748</v>
      </c>
      <c r="DJ123" s="47" t="s">
        <v>749</v>
      </c>
      <c r="DK123" s="47"/>
      <c r="DL123" s="47"/>
      <c r="DM123" s="47"/>
      <c r="DN123" s="47" t="s">
        <v>346</v>
      </c>
      <c r="DO123" s="47"/>
      <c r="DP123" s="47"/>
      <c r="DQ123" s="69">
        <f t="shared" si="41"/>
        <v>-1065699.3500000001</v>
      </c>
      <c r="DR123" s="69">
        <f t="shared" si="42"/>
        <v>0</v>
      </c>
      <c r="DS123" s="69">
        <f t="shared" si="43"/>
        <v>-1065699.3500000001</v>
      </c>
      <c r="DT123" s="53"/>
      <c r="DU123" s="53"/>
      <c r="DV123" s="53"/>
      <c r="DW123" s="53"/>
      <c r="DX123" s="53"/>
      <c r="DY123" s="53"/>
      <c r="DZ123" s="53"/>
    </row>
    <row r="124" spans="1:130" s="49" customFormat="1" ht="11.25" customHeight="1" x14ac:dyDescent="0.2">
      <c r="A124" s="64"/>
      <c r="C124" s="50" t="s">
        <v>1497</v>
      </c>
      <c r="D124" s="50" t="s">
        <v>9</v>
      </c>
      <c r="E124" s="9"/>
      <c r="F124" s="50" t="s">
        <v>38</v>
      </c>
      <c r="G124" s="50" t="s">
        <v>1061</v>
      </c>
      <c r="H124" s="50" t="str">
        <f t="shared" si="33"/>
        <v>BE</v>
      </c>
      <c r="I124" s="50" t="s">
        <v>371</v>
      </c>
      <c r="J124" s="50" t="str">
        <f t="shared" si="34"/>
        <v>MX</v>
      </c>
      <c r="K124" s="50" t="s">
        <v>450</v>
      </c>
      <c r="L124" s="50" t="s">
        <v>451</v>
      </c>
      <c r="M124" s="50" t="s">
        <v>374</v>
      </c>
      <c r="N124" s="50" t="s">
        <v>375</v>
      </c>
      <c r="O124" s="50" t="s">
        <v>1498</v>
      </c>
      <c r="P124" s="50" t="s">
        <v>377</v>
      </c>
      <c r="Q124" s="26" t="s">
        <v>1499</v>
      </c>
      <c r="R124" s="50" t="s">
        <v>107</v>
      </c>
      <c r="S124" s="50" t="s">
        <v>527</v>
      </c>
      <c r="T124" s="51">
        <v>45303</v>
      </c>
      <c r="U124" s="51">
        <v>45328</v>
      </c>
      <c r="V124" s="52">
        <v>240</v>
      </c>
      <c r="W124" s="50" t="s">
        <v>331</v>
      </c>
      <c r="X124" s="52">
        <v>1.3919999999999999</v>
      </c>
      <c r="Y124" s="50" t="s">
        <v>332</v>
      </c>
      <c r="Z124" s="68">
        <v>0</v>
      </c>
      <c r="AA124" s="52">
        <v>1.3919999999999999</v>
      </c>
      <c r="AB124" s="50" t="s">
        <v>332</v>
      </c>
      <c r="AC124" s="52">
        <v>0</v>
      </c>
      <c r="AD124" s="50" t="s">
        <v>350</v>
      </c>
      <c r="AE124" s="53">
        <v>0</v>
      </c>
      <c r="AF124" s="50" t="s">
        <v>334</v>
      </c>
      <c r="AG124" s="71">
        <v>45275.706250000003</v>
      </c>
      <c r="AH124" s="26"/>
      <c r="AI124" s="26"/>
      <c r="AJ124" s="26"/>
      <c r="AK124" s="26"/>
      <c r="AL124" s="54" t="s">
        <v>335</v>
      </c>
      <c r="AM124" s="54" t="s">
        <v>335</v>
      </c>
      <c r="AN124" s="54" t="s">
        <v>335</v>
      </c>
      <c r="AO124" s="50"/>
      <c r="AP124" s="50"/>
      <c r="AQ124" s="50"/>
      <c r="AR124" s="50"/>
      <c r="AS124" s="50"/>
      <c r="AT124" s="50" t="s">
        <v>336</v>
      </c>
      <c r="AU124" s="26" t="s">
        <v>379</v>
      </c>
      <c r="AV124" s="26" t="s">
        <v>374</v>
      </c>
      <c r="AW124" s="26" t="s">
        <v>375</v>
      </c>
      <c r="AX124" s="26"/>
      <c r="AY124" s="50" t="s">
        <v>425</v>
      </c>
      <c r="AZ124" s="54" t="s">
        <v>380</v>
      </c>
      <c r="BA124" s="51">
        <v>45275.706250000003</v>
      </c>
      <c r="BB124" s="72">
        <v>8699</v>
      </c>
      <c r="BC124" s="72">
        <v>0</v>
      </c>
      <c r="BD124" s="69">
        <f t="shared" si="35"/>
        <v>8699</v>
      </c>
      <c r="BE124" s="72">
        <v>-6668.65</v>
      </c>
      <c r="BF124" s="72">
        <v>0</v>
      </c>
      <c r="BG124" s="69">
        <f t="shared" si="36"/>
        <v>-6668.65</v>
      </c>
      <c r="BH124" s="69">
        <f t="shared" si="37"/>
        <v>2030.3500000000004</v>
      </c>
      <c r="BI124" s="47" t="s">
        <v>1500</v>
      </c>
      <c r="BJ124" s="70" t="s">
        <v>354</v>
      </c>
      <c r="BK124" s="70" t="s">
        <v>371</v>
      </c>
      <c r="BL124" s="51">
        <v>45303</v>
      </c>
      <c r="BM124" s="51">
        <v>45328</v>
      </c>
      <c r="BN124" s="26" t="s">
        <v>1501</v>
      </c>
      <c r="BO124" s="26" t="s">
        <v>1502</v>
      </c>
      <c r="BP124" s="26" t="s">
        <v>1503</v>
      </c>
      <c r="BQ124" s="26" t="s">
        <v>354</v>
      </c>
      <c r="BR124" s="26" t="s">
        <v>371</v>
      </c>
      <c r="BS124" s="51">
        <v>45303</v>
      </c>
      <c r="BT124" s="51">
        <v>45328</v>
      </c>
      <c r="BU124" s="26"/>
      <c r="BV124" s="26"/>
      <c r="BW124" s="26" t="s">
        <v>359</v>
      </c>
      <c r="BX124" s="26" t="s">
        <v>360</v>
      </c>
      <c r="BY124" s="26"/>
      <c r="BZ124" s="26"/>
      <c r="CA124" s="26" t="s">
        <v>430</v>
      </c>
      <c r="CB124" s="26" t="s">
        <v>431</v>
      </c>
      <c r="CC124" s="55"/>
      <c r="CD124" s="56"/>
      <c r="CE124" s="48"/>
      <c r="CF124" s="53"/>
      <c r="CG124" s="53"/>
      <c r="CH124" s="53"/>
      <c r="CI124" s="53"/>
      <c r="CJ124" s="53"/>
      <c r="CK124" s="53"/>
      <c r="CL124" s="53"/>
      <c r="CM124" s="53"/>
      <c r="CN124" s="72">
        <v>0</v>
      </c>
      <c r="CO124" s="72">
        <v>0</v>
      </c>
      <c r="CP124" s="72">
        <v>0</v>
      </c>
      <c r="CQ124" s="72">
        <v>0</v>
      </c>
      <c r="CR124" s="69">
        <f t="shared" si="38"/>
        <v>8699</v>
      </c>
      <c r="CS124" s="69">
        <f t="shared" si="39"/>
        <v>0</v>
      </c>
      <c r="CT124" s="69">
        <f t="shared" si="40"/>
        <v>8699</v>
      </c>
      <c r="CU124" s="26" t="s">
        <v>340</v>
      </c>
      <c r="CV124" s="26"/>
      <c r="CW124" s="26" t="s">
        <v>456</v>
      </c>
      <c r="CX124" s="26" t="s">
        <v>446</v>
      </c>
      <c r="CY124" s="26" t="s">
        <v>457</v>
      </c>
      <c r="CZ124" s="26" t="s">
        <v>391</v>
      </c>
      <c r="DA124" s="26" t="s">
        <v>392</v>
      </c>
      <c r="DB124" s="26" t="s">
        <v>393</v>
      </c>
      <c r="DC124" s="47" t="s">
        <v>1504</v>
      </c>
      <c r="DD124" s="47" t="s">
        <v>1505</v>
      </c>
      <c r="DE124" s="47" t="s">
        <v>344</v>
      </c>
      <c r="DF124" s="47" t="s">
        <v>395</v>
      </c>
      <c r="DG124" s="47"/>
      <c r="DH124" s="47"/>
      <c r="DI124" s="47"/>
      <c r="DJ124" s="47"/>
      <c r="DK124" s="47"/>
      <c r="DL124" s="47"/>
      <c r="DM124" s="47"/>
      <c r="DN124" s="47" t="s">
        <v>346</v>
      </c>
      <c r="DO124" s="47"/>
      <c r="DP124" s="47"/>
      <c r="DQ124" s="69">
        <f t="shared" si="41"/>
        <v>-6668.65</v>
      </c>
      <c r="DR124" s="69">
        <f t="shared" si="42"/>
        <v>0</v>
      </c>
      <c r="DS124" s="69">
        <f t="shared" si="43"/>
        <v>-6668.65</v>
      </c>
      <c r="DT124" s="53"/>
      <c r="DU124" s="53"/>
      <c r="DV124" s="53"/>
      <c r="DW124" s="53"/>
      <c r="DX124" s="53"/>
      <c r="DY124" s="53"/>
      <c r="DZ124" s="53"/>
    </row>
    <row r="125" spans="1:130" s="49" customFormat="1" ht="11.25" customHeight="1" x14ac:dyDescent="0.2">
      <c r="A125" s="64"/>
      <c r="C125" s="50" t="s">
        <v>1506</v>
      </c>
      <c r="D125" s="50" t="s">
        <v>15</v>
      </c>
      <c r="E125" s="9"/>
      <c r="F125" s="50" t="s">
        <v>36</v>
      </c>
      <c r="G125" s="50" t="s">
        <v>537</v>
      </c>
      <c r="H125" s="50" t="str">
        <f t="shared" si="33"/>
        <v>MX</v>
      </c>
      <c r="I125" s="50" t="s">
        <v>1507</v>
      </c>
      <c r="J125" s="50" t="str">
        <f t="shared" si="34"/>
        <v>MX</v>
      </c>
      <c r="K125" s="50" t="s">
        <v>1508</v>
      </c>
      <c r="L125" s="50" t="s">
        <v>1509</v>
      </c>
      <c r="M125" s="50" t="s">
        <v>1510</v>
      </c>
      <c r="N125" s="50" t="s">
        <v>1511</v>
      </c>
      <c r="O125" s="50" t="s">
        <v>1506</v>
      </c>
      <c r="P125" s="50" t="s">
        <v>401</v>
      </c>
      <c r="Q125" s="26"/>
      <c r="R125" s="50"/>
      <c r="S125" s="50"/>
      <c r="T125" s="51">
        <v>45275.644444444442</v>
      </c>
      <c r="U125" s="51">
        <v>45276.644444444442</v>
      </c>
      <c r="V125" s="52">
        <v>50</v>
      </c>
      <c r="W125" s="50" t="s">
        <v>331</v>
      </c>
      <c r="X125" s="52">
        <v>0</v>
      </c>
      <c r="Y125" s="50" t="s">
        <v>332</v>
      </c>
      <c r="Z125" s="68">
        <v>0</v>
      </c>
      <c r="AA125" s="52">
        <v>50</v>
      </c>
      <c r="AB125" s="50" t="s">
        <v>331</v>
      </c>
      <c r="AC125" s="52">
        <v>0</v>
      </c>
      <c r="AD125" s="50" t="s">
        <v>350</v>
      </c>
      <c r="AE125" s="53">
        <v>0</v>
      </c>
      <c r="AF125" s="50" t="s">
        <v>334</v>
      </c>
      <c r="AG125" s="71">
        <v>45275.895138888889</v>
      </c>
      <c r="AH125" s="26"/>
      <c r="AI125" s="26"/>
      <c r="AJ125" s="26"/>
      <c r="AK125" s="26"/>
      <c r="AL125" s="54" t="s">
        <v>335</v>
      </c>
      <c r="AM125" s="54" t="s">
        <v>335</v>
      </c>
      <c r="AN125" s="54" t="s">
        <v>335</v>
      </c>
      <c r="AO125" s="50"/>
      <c r="AP125" s="50"/>
      <c r="AQ125" s="50"/>
      <c r="AR125" s="50"/>
      <c r="AS125" s="50"/>
      <c r="AT125" s="50" t="s">
        <v>336</v>
      </c>
      <c r="AU125" s="26" t="s">
        <v>945</v>
      </c>
      <c r="AV125" s="26" t="s">
        <v>974</v>
      </c>
      <c r="AW125" s="26" t="s">
        <v>975</v>
      </c>
      <c r="AX125" s="26"/>
      <c r="AY125" s="50" t="s">
        <v>407</v>
      </c>
      <c r="AZ125" s="54" t="s">
        <v>408</v>
      </c>
      <c r="BA125" s="51">
        <v>45275.895138888889</v>
      </c>
      <c r="BB125" s="72">
        <v>34500</v>
      </c>
      <c r="BC125" s="72">
        <v>0</v>
      </c>
      <c r="BD125" s="69">
        <f t="shared" si="35"/>
        <v>34500</v>
      </c>
      <c r="BE125" s="72">
        <v>-27800</v>
      </c>
      <c r="BF125" s="72">
        <v>0</v>
      </c>
      <c r="BG125" s="69">
        <f t="shared" si="36"/>
        <v>-27800</v>
      </c>
      <c r="BH125" s="69">
        <f t="shared" si="37"/>
        <v>6700</v>
      </c>
      <c r="BI125" s="47"/>
      <c r="BJ125" s="70"/>
      <c r="BK125" s="70"/>
      <c r="BL125" s="51"/>
      <c r="BM125" s="51"/>
      <c r="BN125" s="26"/>
      <c r="BO125" s="26"/>
      <c r="BP125" s="26"/>
      <c r="BQ125" s="26"/>
      <c r="BR125" s="26"/>
      <c r="BS125" s="51"/>
      <c r="BT125" s="51"/>
      <c r="BU125" s="26"/>
      <c r="BV125" s="26"/>
      <c r="BW125" s="26"/>
      <c r="BX125" s="26"/>
      <c r="BY125" s="26"/>
      <c r="BZ125" s="26"/>
      <c r="CA125" s="26"/>
      <c r="CB125" s="26"/>
      <c r="CC125" s="55"/>
      <c r="CD125" s="56"/>
      <c r="CE125" s="48"/>
      <c r="CF125" s="53"/>
      <c r="CG125" s="53"/>
      <c r="CH125" s="53"/>
      <c r="CI125" s="53"/>
      <c r="CJ125" s="53"/>
      <c r="CK125" s="53"/>
      <c r="CL125" s="53"/>
      <c r="CM125" s="53"/>
      <c r="CN125" s="72">
        <v>0</v>
      </c>
      <c r="CO125" s="72">
        <v>0</v>
      </c>
      <c r="CP125" s="72">
        <v>0</v>
      </c>
      <c r="CQ125" s="72">
        <v>0</v>
      </c>
      <c r="CR125" s="69">
        <f t="shared" si="38"/>
        <v>34500</v>
      </c>
      <c r="CS125" s="69">
        <f t="shared" si="39"/>
        <v>0</v>
      </c>
      <c r="CT125" s="69">
        <f t="shared" si="40"/>
        <v>34500</v>
      </c>
      <c r="CU125" s="26" t="s">
        <v>340</v>
      </c>
      <c r="CV125" s="26"/>
      <c r="CW125" s="26" t="s">
        <v>1512</v>
      </c>
      <c r="CX125" s="26" t="s">
        <v>679</v>
      </c>
      <c r="CY125" s="26" t="s">
        <v>1513</v>
      </c>
      <c r="CZ125" s="26" t="s">
        <v>1514</v>
      </c>
      <c r="DA125" s="26" t="s">
        <v>1515</v>
      </c>
      <c r="DB125" s="26" t="s">
        <v>1516</v>
      </c>
      <c r="DC125" s="47"/>
      <c r="DD125" s="47"/>
      <c r="DE125" s="47" t="s">
        <v>344</v>
      </c>
      <c r="DF125" s="47" t="s">
        <v>415</v>
      </c>
      <c r="DG125" s="47"/>
      <c r="DH125" s="47"/>
      <c r="DI125" s="47"/>
      <c r="DJ125" s="47"/>
      <c r="DK125" s="47"/>
      <c r="DL125" s="47"/>
      <c r="DM125" s="47"/>
      <c r="DN125" s="47" t="s">
        <v>346</v>
      </c>
      <c r="DO125" s="47"/>
      <c r="DP125" s="47"/>
      <c r="DQ125" s="69">
        <f t="shared" si="41"/>
        <v>-27800</v>
      </c>
      <c r="DR125" s="69">
        <f t="shared" si="42"/>
        <v>0</v>
      </c>
      <c r="DS125" s="69">
        <f t="shared" si="43"/>
        <v>-27800</v>
      </c>
      <c r="DT125" s="53"/>
      <c r="DU125" s="53"/>
      <c r="DV125" s="53"/>
      <c r="DW125" s="53"/>
      <c r="DX125" s="53"/>
      <c r="DY125" s="53"/>
      <c r="DZ125" s="53"/>
    </row>
    <row r="126" spans="1:130" s="49" customFormat="1" ht="22.5" customHeight="1" x14ac:dyDescent="0.2">
      <c r="A126" s="64"/>
      <c r="C126" s="50" t="s">
        <v>1517</v>
      </c>
      <c r="D126" s="50" t="s">
        <v>7</v>
      </c>
      <c r="E126" s="9" t="s">
        <v>1518</v>
      </c>
      <c r="F126" s="50" t="s">
        <v>50</v>
      </c>
      <c r="G126" s="50" t="s">
        <v>1519</v>
      </c>
      <c r="H126" s="50" t="str">
        <f t="shared" si="33"/>
        <v>US</v>
      </c>
      <c r="I126" s="50" t="s">
        <v>700</v>
      </c>
      <c r="J126" s="50" t="str">
        <f t="shared" si="34"/>
        <v>MX</v>
      </c>
      <c r="K126" s="50" t="s">
        <v>359</v>
      </c>
      <c r="L126" s="50" t="s">
        <v>360</v>
      </c>
      <c r="M126" s="50" t="s">
        <v>670</v>
      </c>
      <c r="N126" s="50" t="s">
        <v>671</v>
      </c>
      <c r="O126" s="50"/>
      <c r="P126" s="50" t="s">
        <v>401</v>
      </c>
      <c r="Q126" s="26"/>
      <c r="R126" s="50"/>
      <c r="S126" s="50" t="s">
        <v>1520</v>
      </c>
      <c r="T126" s="51">
        <v>45275.650694444441</v>
      </c>
      <c r="U126" s="51">
        <v>45276.650694444441</v>
      </c>
      <c r="V126" s="52">
        <v>0</v>
      </c>
      <c r="W126" s="50" t="s">
        <v>331</v>
      </c>
      <c r="X126" s="52">
        <v>0</v>
      </c>
      <c r="Y126" s="50" t="s">
        <v>332</v>
      </c>
      <c r="Z126" s="68">
        <v>0</v>
      </c>
      <c r="AA126" s="52">
        <v>0</v>
      </c>
      <c r="AB126" s="50" t="s">
        <v>331</v>
      </c>
      <c r="AC126" s="52">
        <v>0</v>
      </c>
      <c r="AD126" s="50" t="s">
        <v>350</v>
      </c>
      <c r="AE126" s="53">
        <v>0</v>
      </c>
      <c r="AF126" s="50" t="s">
        <v>334</v>
      </c>
      <c r="AG126" s="71">
        <v>45275.900694444441</v>
      </c>
      <c r="AH126" s="26"/>
      <c r="AI126" s="26"/>
      <c r="AJ126" s="26"/>
      <c r="AK126" s="26"/>
      <c r="AL126" s="54" t="s">
        <v>335</v>
      </c>
      <c r="AM126" s="54" t="s">
        <v>335</v>
      </c>
      <c r="AN126" s="54" t="s">
        <v>335</v>
      </c>
      <c r="AO126" s="50"/>
      <c r="AP126" s="50"/>
      <c r="AQ126" s="50"/>
      <c r="AR126" s="50"/>
      <c r="AS126" s="50"/>
      <c r="AT126" s="50" t="s">
        <v>336</v>
      </c>
      <c r="AU126" s="26" t="s">
        <v>542</v>
      </c>
      <c r="AV126" s="26" t="s">
        <v>670</v>
      </c>
      <c r="AW126" s="26" t="s">
        <v>671</v>
      </c>
      <c r="AX126" s="26"/>
      <c r="AY126" s="50" t="s">
        <v>407</v>
      </c>
      <c r="AZ126" s="54" t="s">
        <v>380</v>
      </c>
      <c r="BA126" s="51">
        <v>45275.900694444441</v>
      </c>
      <c r="BB126" s="72">
        <v>55182.47</v>
      </c>
      <c r="BC126" s="72">
        <v>0</v>
      </c>
      <c r="BD126" s="69">
        <f t="shared" si="35"/>
        <v>55182.47</v>
      </c>
      <c r="BE126" s="72">
        <v>-43692.29</v>
      </c>
      <c r="BF126" s="72">
        <v>0</v>
      </c>
      <c r="BG126" s="69">
        <f t="shared" si="36"/>
        <v>-43692.29</v>
      </c>
      <c r="BH126" s="69">
        <f t="shared" si="37"/>
        <v>11490.18</v>
      </c>
      <c r="BI126" s="47"/>
      <c r="BJ126" s="70"/>
      <c r="BK126" s="70"/>
      <c r="BL126" s="51"/>
      <c r="BM126" s="51"/>
      <c r="BN126" s="26"/>
      <c r="BO126" s="26"/>
      <c r="BP126" s="26"/>
      <c r="BQ126" s="26"/>
      <c r="BR126" s="26"/>
      <c r="BS126" s="51"/>
      <c r="BT126" s="51"/>
      <c r="BU126" s="26"/>
      <c r="BV126" s="26"/>
      <c r="BW126" s="26"/>
      <c r="BX126" s="26"/>
      <c r="BY126" s="26"/>
      <c r="BZ126" s="26"/>
      <c r="CA126" s="26"/>
      <c r="CB126" s="26"/>
      <c r="CC126" s="55"/>
      <c r="CD126" s="56"/>
      <c r="CE126" s="48"/>
      <c r="CF126" s="53"/>
      <c r="CG126" s="53"/>
      <c r="CH126" s="53"/>
      <c r="CI126" s="53"/>
      <c r="CJ126" s="53"/>
      <c r="CK126" s="53"/>
      <c r="CL126" s="53"/>
      <c r="CM126" s="53"/>
      <c r="CN126" s="72">
        <v>0</v>
      </c>
      <c r="CO126" s="72">
        <v>0</v>
      </c>
      <c r="CP126" s="72">
        <v>0</v>
      </c>
      <c r="CQ126" s="72">
        <v>0</v>
      </c>
      <c r="CR126" s="69">
        <f t="shared" si="38"/>
        <v>55182.47</v>
      </c>
      <c r="CS126" s="69">
        <f t="shared" si="39"/>
        <v>0</v>
      </c>
      <c r="CT126" s="69">
        <f t="shared" si="40"/>
        <v>55182.47</v>
      </c>
      <c r="CU126" s="26" t="s">
        <v>340</v>
      </c>
      <c r="CV126" s="26"/>
      <c r="CW126" s="26" t="s">
        <v>411</v>
      </c>
      <c r="CX126" s="26" t="s">
        <v>342</v>
      </c>
      <c r="CY126" s="26" t="s">
        <v>412</v>
      </c>
      <c r="CZ126" s="26" t="s">
        <v>1427</v>
      </c>
      <c r="DA126" s="26" t="s">
        <v>679</v>
      </c>
      <c r="DB126" s="26" t="s">
        <v>1521</v>
      </c>
      <c r="DC126" s="47"/>
      <c r="DD126" s="47"/>
      <c r="DE126" s="47" t="s">
        <v>344</v>
      </c>
      <c r="DF126" s="47" t="s">
        <v>395</v>
      </c>
      <c r="DG126" s="47"/>
      <c r="DH126" s="47"/>
      <c r="DI126" s="47"/>
      <c r="DJ126" s="47"/>
      <c r="DK126" s="47"/>
      <c r="DL126" s="47"/>
      <c r="DM126" s="47"/>
      <c r="DN126" s="47" t="s">
        <v>346</v>
      </c>
      <c r="DO126" s="47"/>
      <c r="DP126" s="47"/>
      <c r="DQ126" s="69">
        <f t="shared" si="41"/>
        <v>-43692.29</v>
      </c>
      <c r="DR126" s="69">
        <f t="shared" si="42"/>
        <v>0</v>
      </c>
      <c r="DS126" s="69">
        <f t="shared" si="43"/>
        <v>-43692.29</v>
      </c>
      <c r="DT126" s="53"/>
      <c r="DU126" s="53"/>
      <c r="DV126" s="53"/>
      <c r="DW126" s="53"/>
      <c r="DX126" s="53"/>
      <c r="DY126" s="53"/>
      <c r="DZ126" s="53"/>
    </row>
    <row r="127" spans="1:130" s="49" customFormat="1" ht="90" customHeight="1" x14ac:dyDescent="0.2">
      <c r="A127" s="64"/>
      <c r="C127" s="50" t="s">
        <v>1522</v>
      </c>
      <c r="D127" s="50" t="s">
        <v>9</v>
      </c>
      <c r="E127" s="9" t="s">
        <v>1523</v>
      </c>
      <c r="F127" s="50" t="s">
        <v>34</v>
      </c>
      <c r="G127" s="50" t="s">
        <v>1524</v>
      </c>
      <c r="H127" s="50" t="str">
        <f t="shared" si="33"/>
        <v>IT</v>
      </c>
      <c r="I127" s="50" t="s">
        <v>371</v>
      </c>
      <c r="J127" s="50" t="str">
        <f t="shared" si="34"/>
        <v>MX</v>
      </c>
      <c r="K127" s="50" t="s">
        <v>1232</v>
      </c>
      <c r="L127" s="50" t="s">
        <v>1233</v>
      </c>
      <c r="M127" s="50" t="s">
        <v>1234</v>
      </c>
      <c r="N127" s="50" t="s">
        <v>1235</v>
      </c>
      <c r="O127" s="50" t="s">
        <v>1525</v>
      </c>
      <c r="P127" s="50" t="s">
        <v>572</v>
      </c>
      <c r="Q127" s="26"/>
      <c r="R127" s="50" t="s">
        <v>107</v>
      </c>
      <c r="S127" s="50" t="s">
        <v>1526</v>
      </c>
      <c r="T127" s="51">
        <v>45282</v>
      </c>
      <c r="U127" s="51">
        <v>45308.583333333336</v>
      </c>
      <c r="V127" s="52">
        <v>3806</v>
      </c>
      <c r="W127" s="50" t="s">
        <v>331</v>
      </c>
      <c r="X127" s="52">
        <v>0</v>
      </c>
      <c r="Y127" s="50" t="s">
        <v>332</v>
      </c>
      <c r="Z127" s="68">
        <v>0</v>
      </c>
      <c r="AA127" s="52">
        <v>3.806</v>
      </c>
      <c r="AB127" s="50" t="s">
        <v>332</v>
      </c>
      <c r="AC127" s="52">
        <v>0</v>
      </c>
      <c r="AD127" s="50" t="s">
        <v>350</v>
      </c>
      <c r="AE127" s="53">
        <v>10</v>
      </c>
      <c r="AF127" s="50" t="s">
        <v>424</v>
      </c>
      <c r="AG127" s="71">
        <v>45278.942361111112</v>
      </c>
      <c r="AH127" s="26"/>
      <c r="AI127" s="26"/>
      <c r="AJ127" s="26"/>
      <c r="AK127" s="26"/>
      <c r="AL127" s="54" t="s">
        <v>335</v>
      </c>
      <c r="AM127" s="54" t="s">
        <v>335</v>
      </c>
      <c r="AN127" s="54" t="s">
        <v>335</v>
      </c>
      <c r="AO127" s="50"/>
      <c r="AP127" s="50"/>
      <c r="AQ127" s="50"/>
      <c r="AR127" s="50"/>
      <c r="AS127" s="50"/>
      <c r="AT127" s="50" t="s">
        <v>336</v>
      </c>
      <c r="AU127" s="26" t="s">
        <v>379</v>
      </c>
      <c r="AV127" s="26" t="s">
        <v>1234</v>
      </c>
      <c r="AW127" s="26" t="s">
        <v>1235</v>
      </c>
      <c r="AX127" s="26"/>
      <c r="AY127" s="50" t="s">
        <v>407</v>
      </c>
      <c r="AZ127" s="54" t="s">
        <v>408</v>
      </c>
      <c r="BA127" s="51">
        <v>45278.942361111112</v>
      </c>
      <c r="BB127" s="72">
        <v>97643.74</v>
      </c>
      <c r="BC127" s="72">
        <v>0</v>
      </c>
      <c r="BD127" s="69">
        <f t="shared" si="35"/>
        <v>97643.74</v>
      </c>
      <c r="BE127" s="72">
        <v>-84674.17</v>
      </c>
      <c r="BF127" s="72">
        <v>0</v>
      </c>
      <c r="BG127" s="69">
        <f t="shared" si="36"/>
        <v>-84674.17</v>
      </c>
      <c r="BH127" s="69">
        <f t="shared" si="37"/>
        <v>12969.570000000007</v>
      </c>
      <c r="BI127" s="47" t="s">
        <v>1527</v>
      </c>
      <c r="BJ127" s="70" t="s">
        <v>1524</v>
      </c>
      <c r="BK127" s="70" t="s">
        <v>371</v>
      </c>
      <c r="BL127" s="51">
        <v>45282</v>
      </c>
      <c r="BM127" s="51">
        <v>45308.583333333336</v>
      </c>
      <c r="BN127" s="26" t="s">
        <v>1528</v>
      </c>
      <c r="BO127" s="26" t="s">
        <v>1410</v>
      </c>
      <c r="BP127" s="26" t="s">
        <v>1411</v>
      </c>
      <c r="BQ127" s="26" t="s">
        <v>1524</v>
      </c>
      <c r="BR127" s="26" t="s">
        <v>371</v>
      </c>
      <c r="BS127" s="51">
        <v>45282</v>
      </c>
      <c r="BT127" s="51">
        <v>45308.583333333336</v>
      </c>
      <c r="BU127" s="26" t="s">
        <v>1529</v>
      </c>
      <c r="BV127" s="26" t="s">
        <v>1530</v>
      </c>
      <c r="BW127" s="26" t="s">
        <v>359</v>
      </c>
      <c r="BX127" s="26" t="s">
        <v>360</v>
      </c>
      <c r="BY127" s="26"/>
      <c r="BZ127" s="26"/>
      <c r="CA127" s="26" t="s">
        <v>363</v>
      </c>
      <c r="CB127" s="26" t="s">
        <v>364</v>
      </c>
      <c r="CC127" s="55">
        <v>1</v>
      </c>
      <c r="CD127" s="56">
        <v>1</v>
      </c>
      <c r="CE127" s="48"/>
      <c r="CF127" s="53">
        <v>1</v>
      </c>
      <c r="CG127" s="53"/>
      <c r="CH127" s="53"/>
      <c r="CI127" s="53"/>
      <c r="CJ127" s="53"/>
      <c r="CK127" s="53"/>
      <c r="CL127" s="53"/>
      <c r="CM127" s="53"/>
      <c r="CN127" s="72">
        <v>0</v>
      </c>
      <c r="CO127" s="72">
        <v>0</v>
      </c>
      <c r="CP127" s="72">
        <v>0</v>
      </c>
      <c r="CQ127" s="72">
        <v>0</v>
      </c>
      <c r="CR127" s="69">
        <f t="shared" si="38"/>
        <v>97643.74</v>
      </c>
      <c r="CS127" s="69">
        <f t="shared" si="39"/>
        <v>0</v>
      </c>
      <c r="CT127" s="69">
        <f t="shared" si="40"/>
        <v>97643.74</v>
      </c>
      <c r="CU127" s="26" t="s">
        <v>340</v>
      </c>
      <c r="CV127" s="26"/>
      <c r="CW127" s="26" t="s">
        <v>1244</v>
      </c>
      <c r="CX127" s="26" t="s">
        <v>1245</v>
      </c>
      <c r="CY127" s="26" t="s">
        <v>1246</v>
      </c>
      <c r="CZ127" s="26" t="s">
        <v>791</v>
      </c>
      <c r="DA127" s="26" t="s">
        <v>718</v>
      </c>
      <c r="DB127" s="26" t="s">
        <v>1247</v>
      </c>
      <c r="DC127" s="47" t="s">
        <v>1531</v>
      </c>
      <c r="DD127" s="47" t="s">
        <v>1415</v>
      </c>
      <c r="DE127" s="47" t="s">
        <v>344</v>
      </c>
      <c r="DF127" s="47" t="s">
        <v>395</v>
      </c>
      <c r="DG127" s="47"/>
      <c r="DH127" s="47"/>
      <c r="DI127" s="47" t="s">
        <v>1529</v>
      </c>
      <c r="DJ127" s="47" t="s">
        <v>1530</v>
      </c>
      <c r="DK127" s="47"/>
      <c r="DL127" s="47"/>
      <c r="DM127" s="47"/>
      <c r="DN127" s="47" t="s">
        <v>346</v>
      </c>
      <c r="DO127" s="47"/>
      <c r="DP127" s="47"/>
      <c r="DQ127" s="69">
        <f t="shared" si="41"/>
        <v>-84674.17</v>
      </c>
      <c r="DR127" s="69">
        <f t="shared" si="42"/>
        <v>0</v>
      </c>
      <c r="DS127" s="69">
        <f t="shared" si="43"/>
        <v>-84674.17</v>
      </c>
      <c r="DT127" s="53"/>
      <c r="DU127" s="53"/>
      <c r="DV127" s="53"/>
      <c r="DW127" s="53"/>
      <c r="DX127" s="53"/>
      <c r="DY127" s="53"/>
      <c r="DZ127" s="53"/>
    </row>
    <row r="128" spans="1:130" s="49" customFormat="1" ht="11.25" customHeight="1" x14ac:dyDescent="0.2">
      <c r="A128" s="64"/>
      <c r="C128" s="50" t="s">
        <v>1532</v>
      </c>
      <c r="D128" s="50" t="s">
        <v>15</v>
      </c>
      <c r="E128" s="9"/>
      <c r="F128" s="50" t="s">
        <v>36</v>
      </c>
      <c r="G128" s="50" t="s">
        <v>537</v>
      </c>
      <c r="H128" s="50" t="str">
        <f t="shared" si="33"/>
        <v>MX</v>
      </c>
      <c r="I128" s="50" t="s">
        <v>1507</v>
      </c>
      <c r="J128" s="50" t="str">
        <f t="shared" si="34"/>
        <v>MX</v>
      </c>
      <c r="K128" s="50" t="s">
        <v>1508</v>
      </c>
      <c r="L128" s="50" t="s">
        <v>1509</v>
      </c>
      <c r="M128" s="50" t="s">
        <v>1510</v>
      </c>
      <c r="N128" s="50" t="s">
        <v>1511</v>
      </c>
      <c r="O128" s="50" t="s">
        <v>1532</v>
      </c>
      <c r="P128" s="50" t="s">
        <v>401</v>
      </c>
      <c r="Q128" s="26"/>
      <c r="R128" s="50"/>
      <c r="S128" s="50"/>
      <c r="T128" s="51">
        <v>45279.536111111112</v>
      </c>
      <c r="U128" s="51">
        <v>45280.536111111112</v>
      </c>
      <c r="V128" s="52">
        <v>50</v>
      </c>
      <c r="W128" s="50" t="s">
        <v>331</v>
      </c>
      <c r="X128" s="52">
        <v>0</v>
      </c>
      <c r="Y128" s="50" t="s">
        <v>332</v>
      </c>
      <c r="Z128" s="68">
        <v>0</v>
      </c>
      <c r="AA128" s="52">
        <v>50</v>
      </c>
      <c r="AB128" s="50" t="s">
        <v>331</v>
      </c>
      <c r="AC128" s="52">
        <v>0</v>
      </c>
      <c r="AD128" s="50" t="s">
        <v>350</v>
      </c>
      <c r="AE128" s="53">
        <v>1</v>
      </c>
      <c r="AF128" s="50" t="s">
        <v>333</v>
      </c>
      <c r="AG128" s="71">
        <v>45279.786111111112</v>
      </c>
      <c r="AH128" s="26"/>
      <c r="AI128" s="26"/>
      <c r="AJ128" s="26"/>
      <c r="AK128" s="26"/>
      <c r="AL128" s="54" t="s">
        <v>335</v>
      </c>
      <c r="AM128" s="54" t="s">
        <v>335</v>
      </c>
      <c r="AN128" s="54" t="s">
        <v>335</v>
      </c>
      <c r="AO128" s="50"/>
      <c r="AP128" s="50"/>
      <c r="AQ128" s="50"/>
      <c r="AR128" s="50"/>
      <c r="AS128" s="50"/>
      <c r="AT128" s="50" t="s">
        <v>336</v>
      </c>
      <c r="AU128" s="26" t="s">
        <v>945</v>
      </c>
      <c r="AV128" s="26" t="s">
        <v>974</v>
      </c>
      <c r="AW128" s="26" t="s">
        <v>975</v>
      </c>
      <c r="AX128" s="26"/>
      <c r="AY128" s="50" t="s">
        <v>407</v>
      </c>
      <c r="AZ128" s="54" t="s">
        <v>408</v>
      </c>
      <c r="BA128" s="51">
        <v>45279.786111111112</v>
      </c>
      <c r="BB128" s="72">
        <v>34500</v>
      </c>
      <c r="BC128" s="72">
        <v>0</v>
      </c>
      <c r="BD128" s="69">
        <f t="shared" si="35"/>
        <v>34500</v>
      </c>
      <c r="BE128" s="72">
        <v>-27800</v>
      </c>
      <c r="BF128" s="72">
        <v>0</v>
      </c>
      <c r="BG128" s="69">
        <f t="shared" si="36"/>
        <v>-27800</v>
      </c>
      <c r="BH128" s="69">
        <f t="shared" si="37"/>
        <v>6700</v>
      </c>
      <c r="BI128" s="47"/>
      <c r="BJ128" s="70"/>
      <c r="BK128" s="70"/>
      <c r="BL128" s="51"/>
      <c r="BM128" s="51"/>
      <c r="BN128" s="26"/>
      <c r="BO128" s="26"/>
      <c r="BP128" s="26"/>
      <c r="BQ128" s="26"/>
      <c r="BR128" s="26"/>
      <c r="BS128" s="51"/>
      <c r="BT128" s="51"/>
      <c r="BU128" s="26"/>
      <c r="BV128" s="26"/>
      <c r="BW128" s="26"/>
      <c r="BX128" s="26"/>
      <c r="BY128" s="26"/>
      <c r="BZ128" s="26"/>
      <c r="CA128" s="26"/>
      <c r="CB128" s="26"/>
      <c r="CC128" s="55"/>
      <c r="CD128" s="56"/>
      <c r="CE128" s="48"/>
      <c r="CF128" s="53"/>
      <c r="CG128" s="53"/>
      <c r="CH128" s="53"/>
      <c r="CI128" s="53"/>
      <c r="CJ128" s="53"/>
      <c r="CK128" s="53"/>
      <c r="CL128" s="53"/>
      <c r="CM128" s="53"/>
      <c r="CN128" s="72">
        <v>0</v>
      </c>
      <c r="CO128" s="72">
        <v>0</v>
      </c>
      <c r="CP128" s="72">
        <v>0</v>
      </c>
      <c r="CQ128" s="72">
        <v>0</v>
      </c>
      <c r="CR128" s="69">
        <f t="shared" si="38"/>
        <v>34500</v>
      </c>
      <c r="CS128" s="69">
        <f t="shared" si="39"/>
        <v>0</v>
      </c>
      <c r="CT128" s="69">
        <f t="shared" si="40"/>
        <v>34500</v>
      </c>
      <c r="CU128" s="26" t="s">
        <v>340</v>
      </c>
      <c r="CV128" s="26"/>
      <c r="CW128" s="26" t="s">
        <v>1512</v>
      </c>
      <c r="CX128" s="26" t="s">
        <v>679</v>
      </c>
      <c r="CY128" s="26" t="s">
        <v>1513</v>
      </c>
      <c r="CZ128" s="26" t="s">
        <v>1514</v>
      </c>
      <c r="DA128" s="26" t="s">
        <v>1515</v>
      </c>
      <c r="DB128" s="26" t="s">
        <v>1516</v>
      </c>
      <c r="DC128" s="47"/>
      <c r="DD128" s="47"/>
      <c r="DE128" s="47" t="s">
        <v>344</v>
      </c>
      <c r="DF128" s="47" t="s">
        <v>415</v>
      </c>
      <c r="DG128" s="47"/>
      <c r="DH128" s="47"/>
      <c r="DI128" s="47"/>
      <c r="DJ128" s="47"/>
      <c r="DK128" s="47"/>
      <c r="DL128" s="47"/>
      <c r="DM128" s="47"/>
      <c r="DN128" s="47" t="s">
        <v>346</v>
      </c>
      <c r="DO128" s="47"/>
      <c r="DP128" s="47"/>
      <c r="DQ128" s="69">
        <f t="shared" si="41"/>
        <v>-27800</v>
      </c>
      <c r="DR128" s="69">
        <f t="shared" si="42"/>
        <v>0</v>
      </c>
      <c r="DS128" s="69">
        <f t="shared" si="43"/>
        <v>-27800</v>
      </c>
      <c r="DT128" s="53"/>
      <c r="DU128" s="53"/>
      <c r="DV128" s="53"/>
      <c r="DW128" s="53"/>
      <c r="DX128" s="53"/>
      <c r="DY128" s="53"/>
      <c r="DZ128" s="53"/>
    </row>
    <row r="129" spans="1:130" s="49" customFormat="1" ht="22.5" customHeight="1" x14ac:dyDescent="0.2">
      <c r="A129" s="64"/>
      <c r="C129" s="50" t="s">
        <v>1533</v>
      </c>
      <c r="D129" s="50" t="s">
        <v>7</v>
      </c>
      <c r="E129" s="9" t="s">
        <v>1534</v>
      </c>
      <c r="F129" s="50" t="s">
        <v>40</v>
      </c>
      <c r="G129" s="50" t="s">
        <v>1535</v>
      </c>
      <c r="H129" s="50" t="str">
        <f t="shared" si="33"/>
        <v>CN</v>
      </c>
      <c r="I129" s="50" t="s">
        <v>537</v>
      </c>
      <c r="J129" s="50" t="str">
        <f t="shared" si="34"/>
        <v>MX</v>
      </c>
      <c r="K129" s="50" t="s">
        <v>1536</v>
      </c>
      <c r="L129" s="50" t="s">
        <v>1537</v>
      </c>
      <c r="M129" s="50" t="s">
        <v>1538</v>
      </c>
      <c r="N129" s="50" t="s">
        <v>1539</v>
      </c>
      <c r="O129" s="50" t="s">
        <v>1540</v>
      </c>
      <c r="P129" s="50" t="s">
        <v>572</v>
      </c>
      <c r="Q129" s="26"/>
      <c r="R129" s="50" t="s">
        <v>107</v>
      </c>
      <c r="S129" s="50"/>
      <c r="T129" s="51">
        <v>45280.68472222222</v>
      </c>
      <c r="U129" s="51">
        <v>45283.685416666667</v>
      </c>
      <c r="V129" s="52">
        <v>4380</v>
      </c>
      <c r="W129" s="50" t="s">
        <v>331</v>
      </c>
      <c r="X129" s="52">
        <v>8.5579999999999998</v>
      </c>
      <c r="Y129" s="50" t="s">
        <v>332</v>
      </c>
      <c r="Z129" s="68">
        <v>0</v>
      </c>
      <c r="AA129" s="52">
        <v>4380</v>
      </c>
      <c r="AB129" s="50" t="s">
        <v>331</v>
      </c>
      <c r="AC129" s="52">
        <v>0</v>
      </c>
      <c r="AD129" s="50" t="s">
        <v>350</v>
      </c>
      <c r="AE129" s="53">
        <v>13</v>
      </c>
      <c r="AF129" s="50" t="s">
        <v>334</v>
      </c>
      <c r="AG129" s="71">
        <v>45279.935416666667</v>
      </c>
      <c r="AH129" s="26"/>
      <c r="AI129" s="26"/>
      <c r="AJ129" s="26"/>
      <c r="AK129" s="26"/>
      <c r="AL129" s="54" t="s">
        <v>335</v>
      </c>
      <c r="AM129" s="54" t="s">
        <v>335</v>
      </c>
      <c r="AN129" s="54" t="s">
        <v>335</v>
      </c>
      <c r="AO129" s="50"/>
      <c r="AP129" s="50"/>
      <c r="AQ129" s="50"/>
      <c r="AR129" s="50"/>
      <c r="AS129" s="50"/>
      <c r="AT129" s="50" t="s">
        <v>336</v>
      </c>
      <c r="AU129" s="26" t="s">
        <v>542</v>
      </c>
      <c r="AV129" s="26" t="s">
        <v>724</v>
      </c>
      <c r="AW129" s="26" t="s">
        <v>725</v>
      </c>
      <c r="AX129" s="26"/>
      <c r="AY129" s="50" t="s">
        <v>407</v>
      </c>
      <c r="AZ129" s="54" t="s">
        <v>408</v>
      </c>
      <c r="BA129" s="51">
        <v>45279.935416666667</v>
      </c>
      <c r="BB129" s="72">
        <v>564909.46</v>
      </c>
      <c r="BC129" s="72">
        <v>0</v>
      </c>
      <c r="BD129" s="69">
        <f t="shared" si="35"/>
        <v>564909.46</v>
      </c>
      <c r="BE129" s="72">
        <v>-427765.84</v>
      </c>
      <c r="BF129" s="72">
        <v>-1203.3599999999999</v>
      </c>
      <c r="BG129" s="69">
        <f t="shared" si="36"/>
        <v>-428969.2</v>
      </c>
      <c r="BH129" s="69">
        <f t="shared" si="37"/>
        <v>135940.25999999995</v>
      </c>
      <c r="BI129" s="47"/>
      <c r="BJ129" s="70"/>
      <c r="BK129" s="70"/>
      <c r="BL129" s="51"/>
      <c r="BM129" s="51"/>
      <c r="BN129" s="26"/>
      <c r="BO129" s="26"/>
      <c r="BP129" s="26"/>
      <c r="BQ129" s="26"/>
      <c r="BR129" s="26"/>
      <c r="BS129" s="51"/>
      <c r="BT129" s="51"/>
      <c r="BU129" s="26"/>
      <c r="BV129" s="26"/>
      <c r="BW129" s="26"/>
      <c r="BX129" s="26"/>
      <c r="BY129" s="26"/>
      <c r="BZ129" s="26"/>
      <c r="CA129" s="26"/>
      <c r="CB129" s="26"/>
      <c r="CC129" s="55"/>
      <c r="CD129" s="56"/>
      <c r="CE129" s="48"/>
      <c r="CF129" s="53"/>
      <c r="CG129" s="53"/>
      <c r="CH129" s="53"/>
      <c r="CI129" s="53"/>
      <c r="CJ129" s="53"/>
      <c r="CK129" s="53"/>
      <c r="CL129" s="53"/>
      <c r="CM129" s="53"/>
      <c r="CN129" s="72">
        <v>0</v>
      </c>
      <c r="CO129" s="72">
        <v>0</v>
      </c>
      <c r="CP129" s="72">
        <v>0</v>
      </c>
      <c r="CQ129" s="72">
        <v>0</v>
      </c>
      <c r="CR129" s="69">
        <f t="shared" si="38"/>
        <v>564909.46</v>
      </c>
      <c r="CS129" s="69">
        <f t="shared" si="39"/>
        <v>0</v>
      </c>
      <c r="CT129" s="69">
        <f t="shared" si="40"/>
        <v>564909.46</v>
      </c>
      <c r="CU129" s="26" t="s">
        <v>340</v>
      </c>
      <c r="CV129" s="26"/>
      <c r="CW129" s="26" t="s">
        <v>1541</v>
      </c>
      <c r="CX129" s="26" t="s">
        <v>1542</v>
      </c>
      <c r="CY129" s="26" t="s">
        <v>1543</v>
      </c>
      <c r="CZ129" s="26" t="s">
        <v>1544</v>
      </c>
      <c r="DA129" s="26" t="s">
        <v>1545</v>
      </c>
      <c r="DB129" s="26" t="s">
        <v>1546</v>
      </c>
      <c r="DC129" s="47"/>
      <c r="DD129" s="47"/>
      <c r="DE129" s="47" t="s">
        <v>344</v>
      </c>
      <c r="DF129" s="47" t="s">
        <v>395</v>
      </c>
      <c r="DG129" s="47"/>
      <c r="DH129" s="47"/>
      <c r="DI129" s="47"/>
      <c r="DJ129" s="47"/>
      <c r="DK129" s="47"/>
      <c r="DL129" s="47"/>
      <c r="DM129" s="47"/>
      <c r="DN129" s="47" t="s">
        <v>346</v>
      </c>
      <c r="DO129" s="47"/>
      <c r="DP129" s="47"/>
      <c r="DQ129" s="69">
        <f t="shared" si="41"/>
        <v>-427765.84</v>
      </c>
      <c r="DR129" s="69">
        <f t="shared" si="42"/>
        <v>-1203.3599999999999</v>
      </c>
      <c r="DS129" s="69">
        <f t="shared" si="43"/>
        <v>-428969.2</v>
      </c>
      <c r="DT129" s="53"/>
      <c r="DU129" s="53"/>
      <c r="DV129" s="53"/>
      <c r="DW129" s="53"/>
      <c r="DX129" s="53"/>
      <c r="DY129" s="53"/>
      <c r="DZ129" s="53"/>
    </row>
    <row r="130" spans="1:130" s="49" customFormat="1" ht="11.25" customHeight="1" x14ac:dyDescent="0.2">
      <c r="A130" s="64"/>
      <c r="C130" s="50" t="s">
        <v>1547</v>
      </c>
      <c r="D130" s="50" t="s">
        <v>7</v>
      </c>
      <c r="E130" s="9"/>
      <c r="F130" s="50" t="s">
        <v>40</v>
      </c>
      <c r="G130" s="50" t="s">
        <v>805</v>
      </c>
      <c r="H130" s="50" t="str">
        <f t="shared" si="33"/>
        <v>FR</v>
      </c>
      <c r="I130" s="50" t="s">
        <v>839</v>
      </c>
      <c r="J130" s="50" t="str">
        <f t="shared" si="34"/>
        <v>MX</v>
      </c>
      <c r="K130" s="50" t="s">
        <v>806</v>
      </c>
      <c r="L130" s="50" t="s">
        <v>807</v>
      </c>
      <c r="M130" s="50" t="s">
        <v>724</v>
      </c>
      <c r="N130" s="50" t="s">
        <v>725</v>
      </c>
      <c r="O130" s="50" t="s">
        <v>1548</v>
      </c>
      <c r="P130" s="50" t="s">
        <v>377</v>
      </c>
      <c r="Q130" s="26"/>
      <c r="R130" s="50" t="s">
        <v>107</v>
      </c>
      <c r="S130" s="50" t="s">
        <v>809</v>
      </c>
      <c r="T130" s="51">
        <v>45281.394444444442</v>
      </c>
      <c r="U130" s="51">
        <v>45285.394444444442</v>
      </c>
      <c r="V130" s="52">
        <v>242</v>
      </c>
      <c r="W130" s="50" t="s">
        <v>331</v>
      </c>
      <c r="X130" s="52">
        <v>0.48</v>
      </c>
      <c r="Y130" s="50" t="s">
        <v>332</v>
      </c>
      <c r="Z130" s="68">
        <v>0</v>
      </c>
      <c r="AA130" s="52">
        <v>242</v>
      </c>
      <c r="AB130" s="50" t="s">
        <v>331</v>
      </c>
      <c r="AC130" s="52">
        <v>0</v>
      </c>
      <c r="AD130" s="50" t="s">
        <v>350</v>
      </c>
      <c r="AE130" s="53">
        <v>2</v>
      </c>
      <c r="AF130" s="50" t="s">
        <v>334</v>
      </c>
      <c r="AG130" s="71">
        <v>45280.644444444442</v>
      </c>
      <c r="AH130" s="26"/>
      <c r="AI130" s="26"/>
      <c r="AJ130" s="26"/>
      <c r="AK130" s="26"/>
      <c r="AL130" s="54" t="s">
        <v>335</v>
      </c>
      <c r="AM130" s="54" t="s">
        <v>335</v>
      </c>
      <c r="AN130" s="54" t="s">
        <v>335</v>
      </c>
      <c r="AO130" s="50"/>
      <c r="AP130" s="50"/>
      <c r="AQ130" s="50"/>
      <c r="AR130" s="50"/>
      <c r="AS130" s="50"/>
      <c r="AT130" s="50" t="s">
        <v>336</v>
      </c>
      <c r="AU130" s="26" t="s">
        <v>542</v>
      </c>
      <c r="AV130" s="26" t="s">
        <v>724</v>
      </c>
      <c r="AW130" s="26" t="s">
        <v>725</v>
      </c>
      <c r="AX130" s="26"/>
      <c r="AY130" s="50" t="s">
        <v>407</v>
      </c>
      <c r="AZ130" s="54" t="s">
        <v>380</v>
      </c>
      <c r="BA130" s="51">
        <v>45280.644444444442</v>
      </c>
      <c r="BB130" s="72">
        <v>92008.04</v>
      </c>
      <c r="BC130" s="72">
        <v>0</v>
      </c>
      <c r="BD130" s="69">
        <f t="shared" si="35"/>
        <v>92008.04</v>
      </c>
      <c r="BE130" s="72">
        <v>-71550.39</v>
      </c>
      <c r="BF130" s="72">
        <v>0</v>
      </c>
      <c r="BG130" s="69">
        <f t="shared" si="36"/>
        <v>-71550.39</v>
      </c>
      <c r="BH130" s="69">
        <f t="shared" si="37"/>
        <v>20457.649999999994</v>
      </c>
      <c r="BI130" s="47" t="s">
        <v>1549</v>
      </c>
      <c r="BJ130" s="70" t="s">
        <v>805</v>
      </c>
      <c r="BK130" s="70" t="s">
        <v>839</v>
      </c>
      <c r="BL130" s="51">
        <v>45281.394444444442</v>
      </c>
      <c r="BM130" s="51">
        <v>45285.394444444442</v>
      </c>
      <c r="BN130" s="26" t="s">
        <v>1550</v>
      </c>
      <c r="BO130" s="26"/>
      <c r="BP130" s="26" t="s">
        <v>1551</v>
      </c>
      <c r="BQ130" s="26" t="s">
        <v>805</v>
      </c>
      <c r="BR130" s="26" t="s">
        <v>839</v>
      </c>
      <c r="BS130" s="51">
        <v>45281.394444444442</v>
      </c>
      <c r="BT130" s="51">
        <v>45285.394444444442</v>
      </c>
      <c r="BU130" s="26" t="s">
        <v>710</v>
      </c>
      <c r="BV130" s="26" t="s">
        <v>711</v>
      </c>
      <c r="BW130" s="26" t="s">
        <v>359</v>
      </c>
      <c r="BX130" s="26" t="s">
        <v>360</v>
      </c>
      <c r="BY130" s="26"/>
      <c r="BZ130" s="26"/>
      <c r="CA130" s="26" t="s">
        <v>1002</v>
      </c>
      <c r="CB130" s="26" t="s">
        <v>1003</v>
      </c>
      <c r="CC130" s="55"/>
      <c r="CD130" s="56"/>
      <c r="CE130" s="48"/>
      <c r="CF130" s="53"/>
      <c r="CG130" s="53"/>
      <c r="CH130" s="53"/>
      <c r="CI130" s="53"/>
      <c r="CJ130" s="53"/>
      <c r="CK130" s="53"/>
      <c r="CL130" s="53"/>
      <c r="CM130" s="53"/>
      <c r="CN130" s="72">
        <v>0</v>
      </c>
      <c r="CO130" s="72">
        <v>0</v>
      </c>
      <c r="CP130" s="72">
        <v>0</v>
      </c>
      <c r="CQ130" s="72">
        <v>0</v>
      </c>
      <c r="CR130" s="69">
        <f t="shared" si="38"/>
        <v>92008.04</v>
      </c>
      <c r="CS130" s="69">
        <f t="shared" si="39"/>
        <v>0</v>
      </c>
      <c r="CT130" s="69">
        <f t="shared" si="40"/>
        <v>92008.04</v>
      </c>
      <c r="CU130" s="26" t="s">
        <v>340</v>
      </c>
      <c r="CV130" s="26"/>
      <c r="CW130" s="26" t="s">
        <v>813</v>
      </c>
      <c r="CX130" s="26" t="s">
        <v>814</v>
      </c>
      <c r="CY130" s="26" t="s">
        <v>815</v>
      </c>
      <c r="CZ130" s="26" t="s">
        <v>735</v>
      </c>
      <c r="DA130" s="26" t="s">
        <v>736</v>
      </c>
      <c r="DB130" s="26" t="s">
        <v>737</v>
      </c>
      <c r="DC130" s="47"/>
      <c r="DD130" s="47"/>
      <c r="DE130" s="47" t="s">
        <v>344</v>
      </c>
      <c r="DF130" s="47" t="s">
        <v>395</v>
      </c>
      <c r="DG130" s="47"/>
      <c r="DH130" s="47"/>
      <c r="DI130" s="47" t="s">
        <v>710</v>
      </c>
      <c r="DJ130" s="47" t="s">
        <v>711</v>
      </c>
      <c r="DK130" s="47"/>
      <c r="DL130" s="47"/>
      <c r="DM130" s="47"/>
      <c r="DN130" s="47" t="s">
        <v>346</v>
      </c>
      <c r="DO130" s="47"/>
      <c r="DP130" s="47"/>
      <c r="DQ130" s="69">
        <f t="shared" si="41"/>
        <v>-71550.39</v>
      </c>
      <c r="DR130" s="69">
        <f t="shared" si="42"/>
        <v>0</v>
      </c>
      <c r="DS130" s="69">
        <f t="shared" si="43"/>
        <v>-71550.39</v>
      </c>
      <c r="DT130" s="53"/>
      <c r="DU130" s="53"/>
      <c r="DV130" s="53"/>
      <c r="DW130" s="53"/>
      <c r="DX130" s="53"/>
      <c r="DY130" s="53"/>
      <c r="DZ130" s="53"/>
    </row>
    <row r="131" spans="1:130" s="49" customFormat="1" ht="11.25" customHeight="1" x14ac:dyDescent="0.2">
      <c r="A131" s="64"/>
      <c r="C131" s="50" t="s">
        <v>1552</v>
      </c>
      <c r="D131" s="50" t="s">
        <v>9</v>
      </c>
      <c r="E131" s="9"/>
      <c r="F131" s="50" t="s">
        <v>34</v>
      </c>
      <c r="G131" s="50" t="s">
        <v>1008</v>
      </c>
      <c r="H131" s="50" t="str">
        <f t="shared" si="33"/>
        <v>CN</v>
      </c>
      <c r="I131" s="50" t="s">
        <v>1553</v>
      </c>
      <c r="J131" s="50" t="str">
        <f t="shared" si="34"/>
        <v>MX</v>
      </c>
      <c r="K131" s="50" t="s">
        <v>1554</v>
      </c>
      <c r="L131" s="50" t="s">
        <v>1555</v>
      </c>
      <c r="M131" s="50" t="s">
        <v>918</v>
      </c>
      <c r="N131" s="50" t="s">
        <v>919</v>
      </c>
      <c r="O131" s="50" t="s">
        <v>1556</v>
      </c>
      <c r="P131" s="50" t="s">
        <v>572</v>
      </c>
      <c r="Q131" s="26"/>
      <c r="R131" s="50" t="s">
        <v>107</v>
      </c>
      <c r="S131" s="50"/>
      <c r="T131" s="51">
        <v>45289</v>
      </c>
      <c r="U131" s="51">
        <v>45316</v>
      </c>
      <c r="V131" s="52">
        <v>19110</v>
      </c>
      <c r="W131" s="50" t="s">
        <v>331</v>
      </c>
      <c r="X131" s="52">
        <v>15.96</v>
      </c>
      <c r="Y131" s="50" t="s">
        <v>332</v>
      </c>
      <c r="Z131" s="68">
        <v>0</v>
      </c>
      <c r="AA131" s="52">
        <v>19.11</v>
      </c>
      <c r="AB131" s="50" t="s">
        <v>332</v>
      </c>
      <c r="AC131" s="52">
        <v>0</v>
      </c>
      <c r="AD131" s="50" t="s">
        <v>350</v>
      </c>
      <c r="AE131" s="53">
        <v>800</v>
      </c>
      <c r="AF131" s="50" t="s">
        <v>424</v>
      </c>
      <c r="AG131" s="71">
        <v>45280.65347222222</v>
      </c>
      <c r="AH131" s="26"/>
      <c r="AI131" s="26"/>
      <c r="AJ131" s="26"/>
      <c r="AK131" s="26"/>
      <c r="AL131" s="54" t="s">
        <v>335</v>
      </c>
      <c r="AM131" s="54" t="s">
        <v>335</v>
      </c>
      <c r="AN131" s="54" t="s">
        <v>335</v>
      </c>
      <c r="AO131" s="50"/>
      <c r="AP131" s="50"/>
      <c r="AQ131" s="50"/>
      <c r="AR131" s="50"/>
      <c r="AS131" s="50"/>
      <c r="AT131" s="50" t="s">
        <v>336</v>
      </c>
      <c r="AU131" s="26" t="s">
        <v>379</v>
      </c>
      <c r="AV131" s="26" t="s">
        <v>918</v>
      </c>
      <c r="AW131" s="26" t="s">
        <v>919</v>
      </c>
      <c r="AX131" s="26"/>
      <c r="AY131" s="50" t="s">
        <v>407</v>
      </c>
      <c r="AZ131" s="54" t="s">
        <v>408</v>
      </c>
      <c r="BA131" s="51">
        <v>45280.65347222222</v>
      </c>
      <c r="BB131" s="72">
        <v>64256.75</v>
      </c>
      <c r="BC131" s="72">
        <v>0</v>
      </c>
      <c r="BD131" s="69">
        <f t="shared" si="35"/>
        <v>64256.75</v>
      </c>
      <c r="BE131" s="72">
        <v>-52057.24</v>
      </c>
      <c r="BF131" s="72">
        <v>0</v>
      </c>
      <c r="BG131" s="69">
        <f t="shared" si="36"/>
        <v>-52057.24</v>
      </c>
      <c r="BH131" s="69">
        <f t="shared" si="37"/>
        <v>12199.510000000002</v>
      </c>
      <c r="BI131" s="47" t="s">
        <v>1557</v>
      </c>
      <c r="BJ131" s="70" t="s">
        <v>915</v>
      </c>
      <c r="BK131" s="70" t="s">
        <v>1553</v>
      </c>
      <c r="BL131" s="51">
        <v>45289</v>
      </c>
      <c r="BM131" s="51">
        <v>45316</v>
      </c>
      <c r="BN131" s="26" t="s">
        <v>1558</v>
      </c>
      <c r="BO131" s="26" t="s">
        <v>1559</v>
      </c>
      <c r="BP131" s="26" t="s">
        <v>1560</v>
      </c>
      <c r="BQ131" s="26" t="s">
        <v>915</v>
      </c>
      <c r="BR131" s="26" t="s">
        <v>1553</v>
      </c>
      <c r="BS131" s="51">
        <v>45289</v>
      </c>
      <c r="BT131" s="51">
        <v>45316</v>
      </c>
      <c r="BU131" s="26" t="s">
        <v>925</v>
      </c>
      <c r="BV131" s="26" t="s">
        <v>926</v>
      </c>
      <c r="BW131" s="26" t="s">
        <v>359</v>
      </c>
      <c r="BX131" s="26" t="s">
        <v>360</v>
      </c>
      <c r="BY131" s="26"/>
      <c r="BZ131" s="26"/>
      <c r="CA131" s="26" t="s">
        <v>1345</v>
      </c>
      <c r="CB131" s="26" t="s">
        <v>1346</v>
      </c>
      <c r="CC131" s="55"/>
      <c r="CD131" s="56"/>
      <c r="CE131" s="48"/>
      <c r="CF131" s="53"/>
      <c r="CG131" s="53"/>
      <c r="CH131" s="53"/>
      <c r="CI131" s="53"/>
      <c r="CJ131" s="53"/>
      <c r="CK131" s="53"/>
      <c r="CL131" s="53"/>
      <c r="CM131" s="53"/>
      <c r="CN131" s="72">
        <v>0</v>
      </c>
      <c r="CO131" s="72">
        <v>0</v>
      </c>
      <c r="CP131" s="72">
        <v>0</v>
      </c>
      <c r="CQ131" s="72">
        <v>0</v>
      </c>
      <c r="CR131" s="69">
        <f t="shared" si="38"/>
        <v>64256.75</v>
      </c>
      <c r="CS131" s="69">
        <f t="shared" si="39"/>
        <v>0</v>
      </c>
      <c r="CT131" s="69">
        <f t="shared" si="40"/>
        <v>64256.75</v>
      </c>
      <c r="CU131" s="26" t="s">
        <v>340</v>
      </c>
      <c r="CV131" s="26"/>
      <c r="CW131" s="26" t="s">
        <v>1057</v>
      </c>
      <c r="CX131" s="26" t="s">
        <v>1561</v>
      </c>
      <c r="CY131" s="26" t="s">
        <v>1058</v>
      </c>
      <c r="CZ131" s="26" t="s">
        <v>932</v>
      </c>
      <c r="DA131" s="26" t="s">
        <v>342</v>
      </c>
      <c r="DB131" s="26" t="s">
        <v>933</v>
      </c>
      <c r="DC131" s="47" t="s">
        <v>1562</v>
      </c>
      <c r="DD131" s="47" t="s">
        <v>1563</v>
      </c>
      <c r="DE131" s="47" t="s">
        <v>344</v>
      </c>
      <c r="DF131" s="47" t="s">
        <v>395</v>
      </c>
      <c r="DG131" s="47"/>
      <c r="DH131" s="47"/>
      <c r="DI131" s="47"/>
      <c r="DJ131" s="47"/>
      <c r="DK131" s="47"/>
      <c r="DL131" s="47"/>
      <c r="DM131" s="47"/>
      <c r="DN131" s="47" t="s">
        <v>346</v>
      </c>
      <c r="DO131" s="47"/>
      <c r="DP131" s="47"/>
      <c r="DQ131" s="69">
        <f t="shared" si="41"/>
        <v>-52057.24</v>
      </c>
      <c r="DR131" s="69">
        <f t="shared" si="42"/>
        <v>0</v>
      </c>
      <c r="DS131" s="69">
        <f t="shared" si="43"/>
        <v>-52057.24</v>
      </c>
      <c r="DT131" s="53"/>
      <c r="DU131" s="53"/>
      <c r="DV131" s="53"/>
      <c r="DW131" s="53"/>
      <c r="DX131" s="53"/>
      <c r="DY131" s="53"/>
      <c r="DZ131" s="53"/>
    </row>
    <row r="132" spans="1:130" s="49" customFormat="1" ht="33.75" customHeight="1" x14ac:dyDescent="0.2">
      <c r="A132" s="64"/>
      <c r="C132" s="50" t="s">
        <v>1564</v>
      </c>
      <c r="D132" s="50" t="s">
        <v>15</v>
      </c>
      <c r="E132" s="9" t="s">
        <v>1565</v>
      </c>
      <c r="F132" s="50" t="s">
        <v>36</v>
      </c>
      <c r="G132" s="50" t="s">
        <v>966</v>
      </c>
      <c r="H132" s="50" t="str">
        <f t="shared" si="33"/>
        <v>MX</v>
      </c>
      <c r="I132" s="50" t="s">
        <v>1566</v>
      </c>
      <c r="J132" s="50" t="str">
        <f t="shared" si="34"/>
        <v>US</v>
      </c>
      <c r="K132" s="50" t="s">
        <v>969</v>
      </c>
      <c r="L132" s="50" t="s">
        <v>970</v>
      </c>
      <c r="M132" s="50" t="s">
        <v>967</v>
      </c>
      <c r="N132" s="50" t="s">
        <v>968</v>
      </c>
      <c r="O132" s="50" t="s">
        <v>1564</v>
      </c>
      <c r="P132" s="50" t="s">
        <v>572</v>
      </c>
      <c r="Q132" s="26"/>
      <c r="R132" s="50" t="s">
        <v>107</v>
      </c>
      <c r="S132" s="50" t="s">
        <v>1567</v>
      </c>
      <c r="T132" s="51">
        <v>45299</v>
      </c>
      <c r="U132" s="51">
        <v>45358</v>
      </c>
      <c r="V132" s="52">
        <v>2400</v>
      </c>
      <c r="W132" s="50" t="s">
        <v>331</v>
      </c>
      <c r="X132" s="52">
        <v>4.3019999999999996</v>
      </c>
      <c r="Y132" s="50" t="s">
        <v>332</v>
      </c>
      <c r="Z132" s="68">
        <v>0</v>
      </c>
      <c r="AA132" s="52">
        <v>2400</v>
      </c>
      <c r="AB132" s="50" t="s">
        <v>331</v>
      </c>
      <c r="AC132" s="52">
        <v>0</v>
      </c>
      <c r="AD132" s="50" t="s">
        <v>350</v>
      </c>
      <c r="AE132" s="53">
        <v>8</v>
      </c>
      <c r="AF132" s="50" t="s">
        <v>26</v>
      </c>
      <c r="AG132" s="71">
        <v>45280.982638888891</v>
      </c>
      <c r="AH132" s="26"/>
      <c r="AI132" s="26"/>
      <c r="AJ132" s="26"/>
      <c r="AK132" s="26"/>
      <c r="AL132" s="54" t="s">
        <v>335</v>
      </c>
      <c r="AM132" s="54" t="s">
        <v>335</v>
      </c>
      <c r="AN132" s="54" t="s">
        <v>335</v>
      </c>
      <c r="AO132" s="50"/>
      <c r="AP132" s="50"/>
      <c r="AQ132" s="50"/>
      <c r="AR132" s="50"/>
      <c r="AS132" s="50"/>
      <c r="AT132" s="50" t="s">
        <v>336</v>
      </c>
      <c r="AU132" s="26" t="s">
        <v>883</v>
      </c>
      <c r="AV132" s="26" t="s">
        <v>974</v>
      </c>
      <c r="AW132" s="26" t="s">
        <v>975</v>
      </c>
      <c r="AX132" s="26"/>
      <c r="AY132" s="50" t="s">
        <v>407</v>
      </c>
      <c r="AZ132" s="54" t="s">
        <v>380</v>
      </c>
      <c r="BA132" s="51">
        <v>45280.982638888891</v>
      </c>
      <c r="BB132" s="72">
        <v>244072.4</v>
      </c>
      <c r="BC132" s="72">
        <v>0</v>
      </c>
      <c r="BD132" s="69">
        <f t="shared" si="35"/>
        <v>244072.4</v>
      </c>
      <c r="BE132" s="72">
        <v>-191161.60000000001</v>
      </c>
      <c r="BF132" s="72">
        <v>0</v>
      </c>
      <c r="BG132" s="69">
        <f t="shared" si="36"/>
        <v>-191161.60000000001</v>
      </c>
      <c r="BH132" s="69">
        <f t="shared" si="37"/>
        <v>52910.799999999988</v>
      </c>
      <c r="BI132" s="47"/>
      <c r="BJ132" s="70"/>
      <c r="BK132" s="70"/>
      <c r="BL132" s="51"/>
      <c r="BM132" s="51"/>
      <c r="BN132" s="26"/>
      <c r="BO132" s="26"/>
      <c r="BP132" s="26"/>
      <c r="BQ132" s="26"/>
      <c r="BR132" s="26"/>
      <c r="BS132" s="51"/>
      <c r="BT132" s="51"/>
      <c r="BU132" s="26"/>
      <c r="BV132" s="26"/>
      <c r="BW132" s="26"/>
      <c r="BX132" s="26"/>
      <c r="BY132" s="26"/>
      <c r="BZ132" s="26"/>
      <c r="CA132" s="26"/>
      <c r="CB132" s="26"/>
      <c r="CC132" s="55"/>
      <c r="CD132" s="56"/>
      <c r="CE132" s="48"/>
      <c r="CF132" s="53"/>
      <c r="CG132" s="53"/>
      <c r="CH132" s="53"/>
      <c r="CI132" s="53"/>
      <c r="CJ132" s="53"/>
      <c r="CK132" s="53"/>
      <c r="CL132" s="53"/>
      <c r="CM132" s="53"/>
      <c r="CN132" s="72">
        <v>0</v>
      </c>
      <c r="CO132" s="72">
        <v>0</v>
      </c>
      <c r="CP132" s="72">
        <v>0</v>
      </c>
      <c r="CQ132" s="72">
        <v>0</v>
      </c>
      <c r="CR132" s="69">
        <f t="shared" si="38"/>
        <v>244072.4</v>
      </c>
      <c r="CS132" s="69">
        <f t="shared" si="39"/>
        <v>0</v>
      </c>
      <c r="CT132" s="69">
        <f t="shared" si="40"/>
        <v>244072.4</v>
      </c>
      <c r="CU132" s="26" t="s">
        <v>340</v>
      </c>
      <c r="CV132" s="26"/>
      <c r="CW132" s="26" t="s">
        <v>978</v>
      </c>
      <c r="CX132" s="26" t="s">
        <v>979</v>
      </c>
      <c r="CY132" s="26" t="s">
        <v>980</v>
      </c>
      <c r="CZ132" s="26" t="s">
        <v>976</v>
      </c>
      <c r="DA132" s="26" t="s">
        <v>834</v>
      </c>
      <c r="DB132" s="26" t="s">
        <v>977</v>
      </c>
      <c r="DC132" s="47"/>
      <c r="DD132" s="47"/>
      <c r="DE132" s="47" t="s">
        <v>344</v>
      </c>
      <c r="DF132" s="47" t="s">
        <v>345</v>
      </c>
      <c r="DG132" s="47"/>
      <c r="DH132" s="47"/>
      <c r="DI132" s="47"/>
      <c r="DJ132" s="47"/>
      <c r="DK132" s="47"/>
      <c r="DL132" s="47"/>
      <c r="DM132" s="47"/>
      <c r="DN132" s="47" t="s">
        <v>346</v>
      </c>
      <c r="DO132" s="47"/>
      <c r="DP132" s="47"/>
      <c r="DQ132" s="69">
        <f t="shared" si="41"/>
        <v>-191161.60000000001</v>
      </c>
      <c r="DR132" s="69">
        <f t="shared" si="42"/>
        <v>0</v>
      </c>
      <c r="DS132" s="69">
        <f t="shared" si="43"/>
        <v>-191161.60000000001</v>
      </c>
      <c r="DT132" s="53"/>
      <c r="DU132" s="53"/>
      <c r="DV132" s="53"/>
      <c r="DW132" s="53"/>
      <c r="DX132" s="53"/>
      <c r="DY132" s="53"/>
      <c r="DZ132" s="53"/>
    </row>
    <row r="133" spans="1:130" s="49" customFormat="1" ht="33.75" customHeight="1" x14ac:dyDescent="0.2">
      <c r="A133" s="64"/>
      <c r="C133" s="50" t="s">
        <v>1568</v>
      </c>
      <c r="D133" s="50" t="s">
        <v>7</v>
      </c>
      <c r="E133" s="9" t="s">
        <v>1569</v>
      </c>
      <c r="F133" s="50" t="s">
        <v>50</v>
      </c>
      <c r="G133" s="50" t="s">
        <v>1570</v>
      </c>
      <c r="H133" s="50" t="str">
        <f t="shared" si="33"/>
        <v>MX</v>
      </c>
      <c r="I133" s="50" t="s">
        <v>1571</v>
      </c>
      <c r="J133" s="50" t="str">
        <f t="shared" si="34"/>
        <v>US</v>
      </c>
      <c r="K133" s="50" t="s">
        <v>359</v>
      </c>
      <c r="L133" s="50" t="s">
        <v>360</v>
      </c>
      <c r="M133" s="50" t="s">
        <v>670</v>
      </c>
      <c r="N133" s="50" t="s">
        <v>671</v>
      </c>
      <c r="O133" s="50" t="s">
        <v>1572</v>
      </c>
      <c r="P133" s="50" t="s">
        <v>401</v>
      </c>
      <c r="Q133" s="26"/>
      <c r="R133" s="50"/>
      <c r="S133" s="50" t="s">
        <v>1573</v>
      </c>
      <c r="T133" s="51">
        <v>45279.463888888888</v>
      </c>
      <c r="U133" s="51">
        <v>45280.463888888888</v>
      </c>
      <c r="V133" s="52">
        <v>100</v>
      </c>
      <c r="W133" s="50" t="s">
        <v>331</v>
      </c>
      <c r="X133" s="52">
        <v>0</v>
      </c>
      <c r="Y133" s="50" t="s">
        <v>332</v>
      </c>
      <c r="Z133" s="68">
        <v>0</v>
      </c>
      <c r="AA133" s="52">
        <v>100</v>
      </c>
      <c r="AB133" s="50" t="s">
        <v>331</v>
      </c>
      <c r="AC133" s="52">
        <v>0</v>
      </c>
      <c r="AD133" s="50" t="s">
        <v>350</v>
      </c>
      <c r="AE133" s="53">
        <v>2</v>
      </c>
      <c r="AF133" s="50" t="s">
        <v>424</v>
      </c>
      <c r="AG133" s="71">
        <v>45281.713888888888</v>
      </c>
      <c r="AH133" s="26"/>
      <c r="AI133" s="26"/>
      <c r="AJ133" s="26"/>
      <c r="AK133" s="26"/>
      <c r="AL133" s="54" t="s">
        <v>335</v>
      </c>
      <c r="AM133" s="54" t="s">
        <v>335</v>
      </c>
      <c r="AN133" s="54" t="s">
        <v>335</v>
      </c>
      <c r="AO133" s="50"/>
      <c r="AP133" s="50"/>
      <c r="AQ133" s="50"/>
      <c r="AR133" s="50"/>
      <c r="AS133" s="50"/>
      <c r="AT133" s="50" t="s">
        <v>336</v>
      </c>
      <c r="AU133" s="26" t="s">
        <v>1077</v>
      </c>
      <c r="AV133" s="26" t="s">
        <v>670</v>
      </c>
      <c r="AW133" s="26" t="s">
        <v>671</v>
      </c>
      <c r="AX133" s="26"/>
      <c r="AY133" s="50" t="s">
        <v>407</v>
      </c>
      <c r="AZ133" s="54" t="s">
        <v>380</v>
      </c>
      <c r="BA133" s="51">
        <v>45281.713888888888</v>
      </c>
      <c r="BB133" s="72">
        <v>69699.740000000005</v>
      </c>
      <c r="BC133" s="72">
        <v>0</v>
      </c>
      <c r="BD133" s="69">
        <f t="shared" si="35"/>
        <v>69699.740000000005</v>
      </c>
      <c r="BE133" s="72">
        <v>-57754.1</v>
      </c>
      <c r="BF133" s="72">
        <v>0</v>
      </c>
      <c r="BG133" s="69">
        <f t="shared" si="36"/>
        <v>-57754.1</v>
      </c>
      <c r="BH133" s="69">
        <f t="shared" si="37"/>
        <v>11945.640000000007</v>
      </c>
      <c r="BI133" s="47"/>
      <c r="BJ133" s="70"/>
      <c r="BK133" s="70"/>
      <c r="BL133" s="51"/>
      <c r="BM133" s="51"/>
      <c r="BN133" s="26"/>
      <c r="BO133" s="26"/>
      <c r="BP133" s="26"/>
      <c r="BQ133" s="26"/>
      <c r="BR133" s="26"/>
      <c r="BS133" s="51"/>
      <c r="BT133" s="51"/>
      <c r="BU133" s="26"/>
      <c r="BV133" s="26"/>
      <c r="BW133" s="26"/>
      <c r="BX133" s="26"/>
      <c r="BY133" s="26"/>
      <c r="BZ133" s="26"/>
      <c r="CA133" s="26"/>
      <c r="CB133" s="26"/>
      <c r="CC133" s="55"/>
      <c r="CD133" s="56"/>
      <c r="CE133" s="48"/>
      <c r="CF133" s="53"/>
      <c r="CG133" s="53"/>
      <c r="CH133" s="53"/>
      <c r="CI133" s="53"/>
      <c r="CJ133" s="53"/>
      <c r="CK133" s="53"/>
      <c r="CL133" s="53"/>
      <c r="CM133" s="53"/>
      <c r="CN133" s="72">
        <v>0</v>
      </c>
      <c r="CO133" s="72">
        <v>0</v>
      </c>
      <c r="CP133" s="72">
        <v>0</v>
      </c>
      <c r="CQ133" s="72">
        <v>0</v>
      </c>
      <c r="CR133" s="69">
        <f t="shared" si="38"/>
        <v>69699.740000000005</v>
      </c>
      <c r="CS133" s="69">
        <f t="shared" si="39"/>
        <v>0</v>
      </c>
      <c r="CT133" s="69">
        <f t="shared" si="40"/>
        <v>69699.740000000005</v>
      </c>
      <c r="CU133" s="26" t="s">
        <v>340</v>
      </c>
      <c r="CV133" s="26"/>
      <c r="CW133" s="26" t="s">
        <v>411</v>
      </c>
      <c r="CX133" s="26" t="s">
        <v>342</v>
      </c>
      <c r="CY133" s="26" t="s">
        <v>412</v>
      </c>
      <c r="CZ133" s="26" t="s">
        <v>1427</v>
      </c>
      <c r="DA133" s="26" t="s">
        <v>679</v>
      </c>
      <c r="DB133" s="26" t="s">
        <v>1521</v>
      </c>
      <c r="DC133" s="47"/>
      <c r="DD133" s="47"/>
      <c r="DE133" s="47" t="s">
        <v>344</v>
      </c>
      <c r="DF133" s="47" t="s">
        <v>345</v>
      </c>
      <c r="DG133" s="47"/>
      <c r="DH133" s="47"/>
      <c r="DI133" s="47"/>
      <c r="DJ133" s="47"/>
      <c r="DK133" s="47"/>
      <c r="DL133" s="47"/>
      <c r="DM133" s="47"/>
      <c r="DN133" s="47" t="s">
        <v>346</v>
      </c>
      <c r="DO133" s="47"/>
      <c r="DP133" s="47"/>
      <c r="DQ133" s="69">
        <f t="shared" si="41"/>
        <v>-57754.1</v>
      </c>
      <c r="DR133" s="69">
        <f t="shared" si="42"/>
        <v>0</v>
      </c>
      <c r="DS133" s="69">
        <f t="shared" si="43"/>
        <v>-57754.1</v>
      </c>
      <c r="DT133" s="53"/>
      <c r="DU133" s="53"/>
      <c r="DV133" s="53"/>
      <c r="DW133" s="53"/>
      <c r="DX133" s="53"/>
      <c r="DY133" s="53"/>
      <c r="DZ133" s="53"/>
    </row>
    <row r="134" spans="1:130" s="49" customFormat="1" ht="22.5" customHeight="1" x14ac:dyDescent="0.2">
      <c r="A134" s="64"/>
      <c r="C134" s="50" t="s">
        <v>1574</v>
      </c>
      <c r="D134" s="50" t="s">
        <v>7</v>
      </c>
      <c r="E134" s="9" t="s">
        <v>1575</v>
      </c>
      <c r="F134" s="50" t="s">
        <v>40</v>
      </c>
      <c r="G134" s="50" t="s">
        <v>1576</v>
      </c>
      <c r="H134" s="50" t="str">
        <f t="shared" si="33"/>
        <v>VN</v>
      </c>
      <c r="I134" s="50" t="s">
        <v>1553</v>
      </c>
      <c r="J134" s="50" t="str">
        <f t="shared" si="34"/>
        <v>MX</v>
      </c>
      <c r="K134" s="50" t="s">
        <v>1577</v>
      </c>
      <c r="L134" s="50" t="s">
        <v>1578</v>
      </c>
      <c r="M134" s="50" t="s">
        <v>1404</v>
      </c>
      <c r="N134" s="50" t="s">
        <v>1405</v>
      </c>
      <c r="O134" s="50" t="s">
        <v>1579</v>
      </c>
      <c r="P134" s="50" t="s">
        <v>572</v>
      </c>
      <c r="Q134" s="26"/>
      <c r="R134" s="50" t="s">
        <v>107</v>
      </c>
      <c r="S134" s="50" t="s">
        <v>1580</v>
      </c>
      <c r="T134" s="51">
        <v>45287.763888888891</v>
      </c>
      <c r="U134" s="51">
        <v>45290.763888888891</v>
      </c>
      <c r="V134" s="52">
        <v>1187.97</v>
      </c>
      <c r="W134" s="50" t="s">
        <v>331</v>
      </c>
      <c r="X134" s="52">
        <v>9.7530000000000001</v>
      </c>
      <c r="Y134" s="50" t="s">
        <v>332</v>
      </c>
      <c r="Z134" s="68">
        <v>0</v>
      </c>
      <c r="AA134" s="52">
        <v>1625.5</v>
      </c>
      <c r="AB134" s="50" t="s">
        <v>331</v>
      </c>
      <c r="AC134" s="52">
        <v>0</v>
      </c>
      <c r="AD134" s="50" t="s">
        <v>350</v>
      </c>
      <c r="AE134" s="53">
        <v>7</v>
      </c>
      <c r="AF134" s="50" t="s">
        <v>334</v>
      </c>
      <c r="AG134" s="71">
        <v>45281.793055555558</v>
      </c>
      <c r="AH134" s="26"/>
      <c r="AI134" s="26"/>
      <c r="AJ134" s="26"/>
      <c r="AK134" s="26"/>
      <c r="AL134" s="54" t="s">
        <v>335</v>
      </c>
      <c r="AM134" s="54" t="s">
        <v>335</v>
      </c>
      <c r="AN134" s="54" t="s">
        <v>335</v>
      </c>
      <c r="AO134" s="50"/>
      <c r="AP134" s="50"/>
      <c r="AQ134" s="50"/>
      <c r="AR134" s="50"/>
      <c r="AS134" s="50"/>
      <c r="AT134" s="50" t="s">
        <v>336</v>
      </c>
      <c r="AU134" s="26" t="s">
        <v>542</v>
      </c>
      <c r="AV134" s="26" t="s">
        <v>1404</v>
      </c>
      <c r="AW134" s="26" t="s">
        <v>1405</v>
      </c>
      <c r="AX134" s="26"/>
      <c r="AY134" s="50" t="s">
        <v>407</v>
      </c>
      <c r="AZ134" s="54" t="s">
        <v>380</v>
      </c>
      <c r="BA134" s="51">
        <v>45281.793055555558</v>
      </c>
      <c r="BB134" s="72">
        <v>221898.14</v>
      </c>
      <c r="BC134" s="72">
        <v>0</v>
      </c>
      <c r="BD134" s="69">
        <f t="shared" si="35"/>
        <v>221898.14</v>
      </c>
      <c r="BE134" s="72">
        <v>-202951.3</v>
      </c>
      <c r="BF134" s="72">
        <v>0</v>
      </c>
      <c r="BG134" s="69">
        <f t="shared" si="36"/>
        <v>-202951.3</v>
      </c>
      <c r="BH134" s="69">
        <f t="shared" si="37"/>
        <v>18946.840000000026</v>
      </c>
      <c r="BI134" s="47" t="s">
        <v>1581</v>
      </c>
      <c r="BJ134" s="70" t="s">
        <v>1576</v>
      </c>
      <c r="BK134" s="70" t="s">
        <v>353</v>
      </c>
      <c r="BL134" s="51">
        <v>45287.763888888891</v>
      </c>
      <c r="BM134" s="51">
        <v>45290.763888888891</v>
      </c>
      <c r="BN134" s="26" t="s">
        <v>1582</v>
      </c>
      <c r="BO134" s="26"/>
      <c r="BP134" s="26" t="s">
        <v>1583</v>
      </c>
      <c r="BQ134" s="26" t="s">
        <v>1576</v>
      </c>
      <c r="BR134" s="26" t="s">
        <v>353</v>
      </c>
      <c r="BS134" s="51">
        <v>45287.763888888891</v>
      </c>
      <c r="BT134" s="51">
        <v>45290.763888888891</v>
      </c>
      <c r="BU134" s="26" t="s">
        <v>925</v>
      </c>
      <c r="BV134" s="26" t="s">
        <v>926</v>
      </c>
      <c r="BW134" s="26" t="s">
        <v>359</v>
      </c>
      <c r="BX134" s="26" t="s">
        <v>360</v>
      </c>
      <c r="BY134" s="26"/>
      <c r="BZ134" s="26"/>
      <c r="CA134" s="26"/>
      <c r="CB134" s="26"/>
      <c r="CC134" s="55"/>
      <c r="CD134" s="56"/>
      <c r="CE134" s="48"/>
      <c r="CF134" s="53"/>
      <c r="CG134" s="53"/>
      <c r="CH134" s="53"/>
      <c r="CI134" s="53"/>
      <c r="CJ134" s="53"/>
      <c r="CK134" s="53"/>
      <c r="CL134" s="53"/>
      <c r="CM134" s="53"/>
      <c r="CN134" s="72">
        <v>0</v>
      </c>
      <c r="CO134" s="72">
        <v>0</v>
      </c>
      <c r="CP134" s="72">
        <v>0</v>
      </c>
      <c r="CQ134" s="72">
        <v>0</v>
      </c>
      <c r="CR134" s="69">
        <f t="shared" si="38"/>
        <v>221898.14</v>
      </c>
      <c r="CS134" s="69">
        <f t="shared" si="39"/>
        <v>0</v>
      </c>
      <c r="CT134" s="69">
        <f t="shared" si="40"/>
        <v>221898.14</v>
      </c>
      <c r="CU134" s="26" t="s">
        <v>340</v>
      </c>
      <c r="CV134" s="26"/>
      <c r="CW134" s="26" t="s">
        <v>1584</v>
      </c>
      <c r="CX134" s="26" t="s">
        <v>1585</v>
      </c>
      <c r="CY134" s="26" t="s">
        <v>1586</v>
      </c>
      <c r="CZ134" s="26" t="s">
        <v>1228</v>
      </c>
      <c r="DA134" s="26" t="s">
        <v>342</v>
      </c>
      <c r="DB134" s="26" t="s">
        <v>1229</v>
      </c>
      <c r="DC134" s="47" t="s">
        <v>1587</v>
      </c>
      <c r="DD134" s="47" t="s">
        <v>1588</v>
      </c>
      <c r="DE134" s="47" t="s">
        <v>344</v>
      </c>
      <c r="DF134" s="47" t="s">
        <v>395</v>
      </c>
      <c r="DG134" s="47"/>
      <c r="DH134" s="47"/>
      <c r="DI134" s="47" t="s">
        <v>925</v>
      </c>
      <c r="DJ134" s="47" t="s">
        <v>926</v>
      </c>
      <c r="DK134" s="47"/>
      <c r="DL134" s="47"/>
      <c r="DM134" s="47"/>
      <c r="DN134" s="47" t="s">
        <v>346</v>
      </c>
      <c r="DO134" s="47"/>
      <c r="DP134" s="47"/>
      <c r="DQ134" s="69">
        <f t="shared" si="41"/>
        <v>-202951.3</v>
      </c>
      <c r="DR134" s="69">
        <f t="shared" si="42"/>
        <v>0</v>
      </c>
      <c r="DS134" s="69">
        <f t="shared" si="43"/>
        <v>-202951.3</v>
      </c>
      <c r="DT134" s="53"/>
      <c r="DU134" s="53"/>
      <c r="DV134" s="53"/>
      <c r="DW134" s="53"/>
      <c r="DX134" s="53"/>
      <c r="DY134" s="53"/>
      <c r="DZ134" s="53"/>
    </row>
    <row r="135" spans="1:130" s="49" customFormat="1" ht="22.5" customHeight="1" x14ac:dyDescent="0.2">
      <c r="A135" s="64"/>
      <c r="C135" s="50" t="s">
        <v>1589</v>
      </c>
      <c r="D135" s="50" t="s">
        <v>7</v>
      </c>
      <c r="E135" s="9" t="s">
        <v>1590</v>
      </c>
      <c r="F135" s="50" t="s">
        <v>40</v>
      </c>
      <c r="G135" s="50" t="s">
        <v>566</v>
      </c>
      <c r="H135" s="50" t="str">
        <f t="shared" si="33"/>
        <v>CN</v>
      </c>
      <c r="I135" s="50" t="s">
        <v>839</v>
      </c>
      <c r="J135" s="50" t="str">
        <f t="shared" si="34"/>
        <v>MX</v>
      </c>
      <c r="K135" s="50" t="s">
        <v>1591</v>
      </c>
      <c r="L135" s="50" t="s">
        <v>1592</v>
      </c>
      <c r="M135" s="50" t="s">
        <v>724</v>
      </c>
      <c r="N135" s="50" t="s">
        <v>725</v>
      </c>
      <c r="O135" s="50" t="s">
        <v>1593</v>
      </c>
      <c r="P135" s="50" t="s">
        <v>572</v>
      </c>
      <c r="Q135" s="26"/>
      <c r="R135" s="50" t="s">
        <v>107</v>
      </c>
      <c r="S135" s="50" t="s">
        <v>1594</v>
      </c>
      <c r="T135" s="51">
        <v>45290.658333333333</v>
      </c>
      <c r="U135" s="51">
        <v>45296.658333333333</v>
      </c>
      <c r="V135" s="52">
        <v>388</v>
      </c>
      <c r="W135" s="50" t="s">
        <v>331</v>
      </c>
      <c r="X135" s="52">
        <v>0.69599999999999995</v>
      </c>
      <c r="Y135" s="50" t="s">
        <v>332</v>
      </c>
      <c r="Z135" s="68">
        <v>0</v>
      </c>
      <c r="AA135" s="52">
        <v>388</v>
      </c>
      <c r="AB135" s="50" t="s">
        <v>331</v>
      </c>
      <c r="AC135" s="52">
        <v>0</v>
      </c>
      <c r="AD135" s="50" t="s">
        <v>350</v>
      </c>
      <c r="AE135" s="53">
        <v>1</v>
      </c>
      <c r="AF135" s="50" t="s">
        <v>334</v>
      </c>
      <c r="AG135" s="71">
        <v>45281.90902777778</v>
      </c>
      <c r="AH135" s="26"/>
      <c r="AI135" s="26"/>
      <c r="AJ135" s="26"/>
      <c r="AK135" s="26"/>
      <c r="AL135" s="54" t="s">
        <v>335</v>
      </c>
      <c r="AM135" s="54" t="s">
        <v>335</v>
      </c>
      <c r="AN135" s="54" t="s">
        <v>335</v>
      </c>
      <c r="AO135" s="50"/>
      <c r="AP135" s="50"/>
      <c r="AQ135" s="50"/>
      <c r="AR135" s="50"/>
      <c r="AS135" s="50"/>
      <c r="AT135" s="50" t="s">
        <v>336</v>
      </c>
      <c r="AU135" s="26" t="s">
        <v>542</v>
      </c>
      <c r="AV135" s="26" t="s">
        <v>724</v>
      </c>
      <c r="AW135" s="26" t="s">
        <v>725</v>
      </c>
      <c r="AX135" s="26"/>
      <c r="AY135" s="50" t="s">
        <v>407</v>
      </c>
      <c r="AZ135" s="54" t="s">
        <v>408</v>
      </c>
      <c r="BA135" s="51">
        <v>45281.90902777778</v>
      </c>
      <c r="BB135" s="72">
        <v>52225.440000000002</v>
      </c>
      <c r="BC135" s="72">
        <v>0</v>
      </c>
      <c r="BD135" s="69">
        <f t="shared" si="35"/>
        <v>52225.440000000002</v>
      </c>
      <c r="BE135" s="72">
        <v>-36344.660000000003</v>
      </c>
      <c r="BF135" s="72">
        <v>-4223.38</v>
      </c>
      <c r="BG135" s="69">
        <f t="shared" si="36"/>
        <v>-40568.04</v>
      </c>
      <c r="BH135" s="69">
        <f t="shared" si="37"/>
        <v>11657.400000000001</v>
      </c>
      <c r="BI135" s="47" t="s">
        <v>1595</v>
      </c>
      <c r="BJ135" s="70" t="s">
        <v>566</v>
      </c>
      <c r="BK135" s="70" t="s">
        <v>700</v>
      </c>
      <c r="BL135" s="51">
        <v>45290.658333333333</v>
      </c>
      <c r="BM135" s="51">
        <v>45296.658333333333</v>
      </c>
      <c r="BN135" s="26" t="s">
        <v>1596</v>
      </c>
      <c r="BO135" s="26"/>
      <c r="BP135" s="26" t="s">
        <v>577</v>
      </c>
      <c r="BQ135" s="26" t="s">
        <v>566</v>
      </c>
      <c r="BR135" s="26" t="s">
        <v>700</v>
      </c>
      <c r="BS135" s="51">
        <v>45290.658333333333</v>
      </c>
      <c r="BT135" s="51">
        <v>45296.658333333333</v>
      </c>
      <c r="BU135" s="26" t="s">
        <v>748</v>
      </c>
      <c r="BV135" s="26" t="s">
        <v>749</v>
      </c>
      <c r="BW135" s="26" t="s">
        <v>359</v>
      </c>
      <c r="BX135" s="26" t="s">
        <v>360</v>
      </c>
      <c r="BY135" s="26"/>
      <c r="BZ135" s="26"/>
      <c r="CA135" s="26" t="s">
        <v>580</v>
      </c>
      <c r="CB135" s="26" t="s">
        <v>581</v>
      </c>
      <c r="CC135" s="55"/>
      <c r="CD135" s="56"/>
      <c r="CE135" s="48"/>
      <c r="CF135" s="53"/>
      <c r="CG135" s="53"/>
      <c r="CH135" s="53"/>
      <c r="CI135" s="53"/>
      <c r="CJ135" s="53"/>
      <c r="CK135" s="53"/>
      <c r="CL135" s="53"/>
      <c r="CM135" s="53"/>
      <c r="CN135" s="72">
        <v>0</v>
      </c>
      <c r="CO135" s="72">
        <v>0</v>
      </c>
      <c r="CP135" s="72">
        <v>0</v>
      </c>
      <c r="CQ135" s="72">
        <v>0</v>
      </c>
      <c r="CR135" s="69">
        <f t="shared" si="38"/>
        <v>52225.440000000002</v>
      </c>
      <c r="CS135" s="69">
        <f t="shared" si="39"/>
        <v>0</v>
      </c>
      <c r="CT135" s="69">
        <f t="shared" si="40"/>
        <v>52225.440000000002</v>
      </c>
      <c r="CU135" s="26" t="s">
        <v>340</v>
      </c>
      <c r="CV135" s="26"/>
      <c r="CW135" s="26" t="s">
        <v>1597</v>
      </c>
      <c r="CX135" s="26" t="s">
        <v>583</v>
      </c>
      <c r="CY135" s="26" t="s">
        <v>1598</v>
      </c>
      <c r="CZ135" s="26" t="s">
        <v>735</v>
      </c>
      <c r="DA135" s="26" t="s">
        <v>736</v>
      </c>
      <c r="DB135" s="26" t="s">
        <v>737</v>
      </c>
      <c r="DC135" s="47" t="s">
        <v>1350</v>
      </c>
      <c r="DD135" s="47" t="s">
        <v>1599</v>
      </c>
      <c r="DE135" s="47" t="s">
        <v>344</v>
      </c>
      <c r="DF135" s="47" t="s">
        <v>395</v>
      </c>
      <c r="DG135" s="47"/>
      <c r="DH135" s="47"/>
      <c r="DI135" s="47" t="s">
        <v>748</v>
      </c>
      <c r="DJ135" s="47" t="s">
        <v>749</v>
      </c>
      <c r="DK135" s="47"/>
      <c r="DL135" s="47"/>
      <c r="DM135" s="47"/>
      <c r="DN135" s="47" t="s">
        <v>346</v>
      </c>
      <c r="DO135" s="47"/>
      <c r="DP135" s="47"/>
      <c r="DQ135" s="69">
        <f t="shared" si="41"/>
        <v>-36344.660000000003</v>
      </c>
      <c r="DR135" s="69">
        <f t="shared" si="42"/>
        <v>-4223.38</v>
      </c>
      <c r="DS135" s="69">
        <f t="shared" si="43"/>
        <v>-40568.04</v>
      </c>
      <c r="DT135" s="53"/>
      <c r="DU135" s="53"/>
      <c r="DV135" s="53"/>
      <c r="DW135" s="53"/>
      <c r="DX135" s="53"/>
      <c r="DY135" s="53"/>
      <c r="DZ135" s="53"/>
    </row>
    <row r="136" spans="1:130" s="49" customFormat="1" ht="22.5" customHeight="1" x14ac:dyDescent="0.2">
      <c r="A136" s="64"/>
      <c r="C136" s="50" t="s">
        <v>1600</v>
      </c>
      <c r="D136" s="50" t="s">
        <v>7</v>
      </c>
      <c r="E136" s="9" t="s">
        <v>1601</v>
      </c>
      <c r="F136" s="50" t="s">
        <v>40</v>
      </c>
      <c r="G136" s="50" t="s">
        <v>566</v>
      </c>
      <c r="H136" s="50" t="str">
        <f t="shared" si="33"/>
        <v>CN</v>
      </c>
      <c r="I136" s="50" t="s">
        <v>839</v>
      </c>
      <c r="J136" s="50" t="str">
        <f t="shared" si="34"/>
        <v>MX</v>
      </c>
      <c r="K136" s="50" t="s">
        <v>722</v>
      </c>
      <c r="L136" s="50" t="s">
        <v>723</v>
      </c>
      <c r="M136" s="50" t="s">
        <v>724</v>
      </c>
      <c r="N136" s="50" t="s">
        <v>725</v>
      </c>
      <c r="O136" s="50" t="s">
        <v>1602</v>
      </c>
      <c r="P136" s="50" t="s">
        <v>572</v>
      </c>
      <c r="Q136" s="26"/>
      <c r="R136" s="50" t="s">
        <v>107</v>
      </c>
      <c r="S136" s="50"/>
      <c r="T136" s="51">
        <v>45283.736111111109</v>
      </c>
      <c r="U136" s="51">
        <v>45288.736111111109</v>
      </c>
      <c r="V136" s="52">
        <v>169</v>
      </c>
      <c r="W136" s="50" t="s">
        <v>331</v>
      </c>
      <c r="X136" s="52">
        <v>0.34100000000000003</v>
      </c>
      <c r="Y136" s="50" t="s">
        <v>332</v>
      </c>
      <c r="Z136" s="68">
        <v>0</v>
      </c>
      <c r="AA136" s="52">
        <v>169</v>
      </c>
      <c r="AB136" s="50" t="s">
        <v>331</v>
      </c>
      <c r="AC136" s="52">
        <v>0</v>
      </c>
      <c r="AD136" s="50" t="s">
        <v>350</v>
      </c>
      <c r="AE136" s="53">
        <v>1</v>
      </c>
      <c r="AF136" s="50" t="s">
        <v>334</v>
      </c>
      <c r="AG136" s="71">
        <v>45281.986111111109</v>
      </c>
      <c r="AH136" s="26"/>
      <c r="AI136" s="26"/>
      <c r="AJ136" s="26"/>
      <c r="AK136" s="26"/>
      <c r="AL136" s="54" t="s">
        <v>335</v>
      </c>
      <c r="AM136" s="54" t="s">
        <v>335</v>
      </c>
      <c r="AN136" s="54" t="s">
        <v>335</v>
      </c>
      <c r="AO136" s="50"/>
      <c r="AP136" s="50"/>
      <c r="AQ136" s="50"/>
      <c r="AR136" s="50"/>
      <c r="AS136" s="50"/>
      <c r="AT136" s="50" t="s">
        <v>336</v>
      </c>
      <c r="AU136" s="26" t="s">
        <v>542</v>
      </c>
      <c r="AV136" s="26" t="s">
        <v>724</v>
      </c>
      <c r="AW136" s="26" t="s">
        <v>725</v>
      </c>
      <c r="AX136" s="26"/>
      <c r="AY136" s="50" t="s">
        <v>407</v>
      </c>
      <c r="AZ136" s="54" t="s">
        <v>339</v>
      </c>
      <c r="BA136" s="51">
        <v>45281.986111111109</v>
      </c>
      <c r="BB136" s="72">
        <v>38930.519999999997</v>
      </c>
      <c r="BC136" s="72">
        <v>0</v>
      </c>
      <c r="BD136" s="69">
        <f t="shared" si="35"/>
        <v>38930.519999999997</v>
      </c>
      <c r="BE136" s="72">
        <v>-24772.86</v>
      </c>
      <c r="BF136" s="72">
        <v>-3700</v>
      </c>
      <c r="BG136" s="69">
        <f t="shared" si="36"/>
        <v>-28472.86</v>
      </c>
      <c r="BH136" s="69">
        <f t="shared" si="37"/>
        <v>10457.659999999996</v>
      </c>
      <c r="BI136" s="47"/>
      <c r="BJ136" s="70"/>
      <c r="BK136" s="70"/>
      <c r="BL136" s="51"/>
      <c r="BM136" s="51"/>
      <c r="BN136" s="26"/>
      <c r="BO136" s="26"/>
      <c r="BP136" s="26"/>
      <c r="BQ136" s="26"/>
      <c r="BR136" s="26"/>
      <c r="BS136" s="51"/>
      <c r="BT136" s="51"/>
      <c r="BU136" s="26"/>
      <c r="BV136" s="26"/>
      <c r="BW136" s="26"/>
      <c r="BX136" s="26"/>
      <c r="BY136" s="26"/>
      <c r="BZ136" s="26"/>
      <c r="CA136" s="26"/>
      <c r="CB136" s="26"/>
      <c r="CC136" s="55"/>
      <c r="CD136" s="56"/>
      <c r="CE136" s="48"/>
      <c r="CF136" s="53"/>
      <c r="CG136" s="53"/>
      <c r="CH136" s="53"/>
      <c r="CI136" s="53"/>
      <c r="CJ136" s="53"/>
      <c r="CK136" s="53"/>
      <c r="CL136" s="53"/>
      <c r="CM136" s="53"/>
      <c r="CN136" s="72">
        <v>0</v>
      </c>
      <c r="CO136" s="72">
        <v>0</v>
      </c>
      <c r="CP136" s="72">
        <v>0</v>
      </c>
      <c r="CQ136" s="72">
        <v>0</v>
      </c>
      <c r="CR136" s="69">
        <f t="shared" si="38"/>
        <v>38930.519999999997</v>
      </c>
      <c r="CS136" s="69">
        <f t="shared" si="39"/>
        <v>0</v>
      </c>
      <c r="CT136" s="69">
        <f t="shared" si="40"/>
        <v>38930.519999999997</v>
      </c>
      <c r="CU136" s="26" t="s">
        <v>340</v>
      </c>
      <c r="CV136" s="26"/>
      <c r="CW136" s="26" t="s">
        <v>582</v>
      </c>
      <c r="CX136" s="26" t="s">
        <v>733</v>
      </c>
      <c r="CY136" s="26" t="s">
        <v>734</v>
      </c>
      <c r="CZ136" s="26" t="s">
        <v>735</v>
      </c>
      <c r="DA136" s="26" t="s">
        <v>736</v>
      </c>
      <c r="DB136" s="26" t="s">
        <v>737</v>
      </c>
      <c r="DC136" s="47"/>
      <c r="DD136" s="47"/>
      <c r="DE136" s="47" t="s">
        <v>344</v>
      </c>
      <c r="DF136" s="47" t="s">
        <v>395</v>
      </c>
      <c r="DG136" s="47"/>
      <c r="DH136" s="47"/>
      <c r="DI136" s="47"/>
      <c r="DJ136" s="47"/>
      <c r="DK136" s="47"/>
      <c r="DL136" s="47"/>
      <c r="DM136" s="47"/>
      <c r="DN136" s="47" t="s">
        <v>346</v>
      </c>
      <c r="DO136" s="47"/>
      <c r="DP136" s="47"/>
      <c r="DQ136" s="69">
        <f t="shared" si="41"/>
        <v>-24772.86</v>
      </c>
      <c r="DR136" s="69">
        <f t="shared" si="42"/>
        <v>-3700</v>
      </c>
      <c r="DS136" s="69">
        <f t="shared" si="43"/>
        <v>-28472.86</v>
      </c>
      <c r="DT136" s="53"/>
      <c r="DU136" s="53"/>
      <c r="DV136" s="53"/>
      <c r="DW136" s="53"/>
      <c r="DX136" s="53"/>
      <c r="DY136" s="53"/>
      <c r="DZ136" s="53"/>
    </row>
    <row r="137" spans="1:130" s="49" customFormat="1" ht="11.25" customHeight="1" x14ac:dyDescent="0.2">
      <c r="A137" s="64"/>
      <c r="C137" s="50" t="s">
        <v>1603</v>
      </c>
      <c r="D137" s="50" t="s">
        <v>7</v>
      </c>
      <c r="E137" s="9"/>
      <c r="F137" s="50" t="s">
        <v>40</v>
      </c>
      <c r="G137" s="50" t="s">
        <v>566</v>
      </c>
      <c r="H137" s="50" t="str">
        <f t="shared" si="33"/>
        <v>CN</v>
      </c>
      <c r="I137" s="50" t="s">
        <v>537</v>
      </c>
      <c r="J137" s="50" t="str">
        <f t="shared" si="34"/>
        <v>MX</v>
      </c>
      <c r="K137" s="50" t="s">
        <v>1262</v>
      </c>
      <c r="L137" s="50" t="s">
        <v>1263</v>
      </c>
      <c r="M137" s="50" t="s">
        <v>724</v>
      </c>
      <c r="N137" s="50" t="s">
        <v>725</v>
      </c>
      <c r="O137" s="50" t="s">
        <v>1604</v>
      </c>
      <c r="P137" s="50" t="s">
        <v>377</v>
      </c>
      <c r="Q137" s="26"/>
      <c r="R137" s="50" t="s">
        <v>107</v>
      </c>
      <c r="S137" s="50" t="s">
        <v>1605</v>
      </c>
      <c r="T137" s="51">
        <v>45281.738194444442</v>
      </c>
      <c r="U137" s="51">
        <v>45288.738194444442</v>
      </c>
      <c r="V137" s="52">
        <v>989</v>
      </c>
      <c r="W137" s="50" t="s">
        <v>331</v>
      </c>
      <c r="X137" s="52">
        <v>0.77</v>
      </c>
      <c r="Y137" s="50" t="s">
        <v>332</v>
      </c>
      <c r="Z137" s="68">
        <v>0</v>
      </c>
      <c r="AA137" s="52">
        <v>989</v>
      </c>
      <c r="AB137" s="50" t="s">
        <v>331</v>
      </c>
      <c r="AC137" s="52">
        <v>0</v>
      </c>
      <c r="AD137" s="50" t="s">
        <v>350</v>
      </c>
      <c r="AE137" s="53">
        <v>1</v>
      </c>
      <c r="AF137" s="50" t="s">
        <v>334</v>
      </c>
      <c r="AG137" s="71">
        <v>45281.988194444442</v>
      </c>
      <c r="AH137" s="26"/>
      <c r="AI137" s="26"/>
      <c r="AJ137" s="26"/>
      <c r="AK137" s="26"/>
      <c r="AL137" s="54" t="s">
        <v>335</v>
      </c>
      <c r="AM137" s="54" t="s">
        <v>335</v>
      </c>
      <c r="AN137" s="54" t="s">
        <v>335</v>
      </c>
      <c r="AO137" s="50"/>
      <c r="AP137" s="50"/>
      <c r="AQ137" s="50"/>
      <c r="AR137" s="50"/>
      <c r="AS137" s="50"/>
      <c r="AT137" s="50" t="s">
        <v>336</v>
      </c>
      <c r="AU137" s="26" t="s">
        <v>542</v>
      </c>
      <c r="AV137" s="26" t="s">
        <v>724</v>
      </c>
      <c r="AW137" s="26" t="s">
        <v>725</v>
      </c>
      <c r="AX137" s="26"/>
      <c r="AY137" s="50" t="s">
        <v>407</v>
      </c>
      <c r="AZ137" s="54" t="s">
        <v>380</v>
      </c>
      <c r="BA137" s="51">
        <v>45281.988194444442</v>
      </c>
      <c r="BB137" s="72">
        <v>115893.8</v>
      </c>
      <c r="BC137" s="72">
        <v>0</v>
      </c>
      <c r="BD137" s="69">
        <f t="shared" si="35"/>
        <v>115893.8</v>
      </c>
      <c r="BE137" s="72">
        <v>-111795.49</v>
      </c>
      <c r="BF137" s="72">
        <v>0</v>
      </c>
      <c r="BG137" s="69">
        <f t="shared" si="36"/>
        <v>-111795.49</v>
      </c>
      <c r="BH137" s="69">
        <f t="shared" si="37"/>
        <v>4098.3099999999977</v>
      </c>
      <c r="BI137" s="47"/>
      <c r="BJ137" s="70"/>
      <c r="BK137" s="70"/>
      <c r="BL137" s="51"/>
      <c r="BM137" s="51"/>
      <c r="BN137" s="26"/>
      <c r="BO137" s="26"/>
      <c r="BP137" s="26"/>
      <c r="BQ137" s="26"/>
      <c r="BR137" s="26"/>
      <c r="BS137" s="51"/>
      <c r="BT137" s="51"/>
      <c r="BU137" s="26"/>
      <c r="BV137" s="26"/>
      <c r="BW137" s="26"/>
      <c r="BX137" s="26"/>
      <c r="BY137" s="26"/>
      <c r="BZ137" s="26"/>
      <c r="CA137" s="26"/>
      <c r="CB137" s="26"/>
      <c r="CC137" s="55"/>
      <c r="CD137" s="56"/>
      <c r="CE137" s="48"/>
      <c r="CF137" s="53"/>
      <c r="CG137" s="53"/>
      <c r="CH137" s="53"/>
      <c r="CI137" s="53"/>
      <c r="CJ137" s="53"/>
      <c r="CK137" s="53"/>
      <c r="CL137" s="53"/>
      <c r="CM137" s="53"/>
      <c r="CN137" s="72">
        <v>0</v>
      </c>
      <c r="CO137" s="72">
        <v>0</v>
      </c>
      <c r="CP137" s="72">
        <v>0</v>
      </c>
      <c r="CQ137" s="72">
        <v>0</v>
      </c>
      <c r="CR137" s="69">
        <f t="shared" si="38"/>
        <v>115893.8</v>
      </c>
      <c r="CS137" s="69">
        <f t="shared" si="39"/>
        <v>0</v>
      </c>
      <c r="CT137" s="69">
        <f t="shared" si="40"/>
        <v>115893.8</v>
      </c>
      <c r="CU137" s="26" t="s">
        <v>340</v>
      </c>
      <c r="CV137" s="26"/>
      <c r="CW137" s="26" t="s">
        <v>1268</v>
      </c>
      <c r="CX137" s="26" t="s">
        <v>583</v>
      </c>
      <c r="CY137" s="26" t="s">
        <v>1269</v>
      </c>
      <c r="CZ137" s="26" t="s">
        <v>735</v>
      </c>
      <c r="DA137" s="26" t="s">
        <v>736</v>
      </c>
      <c r="DB137" s="26" t="s">
        <v>737</v>
      </c>
      <c r="DC137" s="47"/>
      <c r="DD137" s="47"/>
      <c r="DE137" s="47" t="s">
        <v>344</v>
      </c>
      <c r="DF137" s="47" t="s">
        <v>395</v>
      </c>
      <c r="DG137" s="47"/>
      <c r="DH137" s="47"/>
      <c r="DI137" s="47"/>
      <c r="DJ137" s="47"/>
      <c r="DK137" s="47"/>
      <c r="DL137" s="47"/>
      <c r="DM137" s="47"/>
      <c r="DN137" s="47" t="s">
        <v>346</v>
      </c>
      <c r="DO137" s="47"/>
      <c r="DP137" s="47"/>
      <c r="DQ137" s="69">
        <f t="shared" si="41"/>
        <v>-111795.49</v>
      </c>
      <c r="DR137" s="69">
        <f t="shared" si="42"/>
        <v>0</v>
      </c>
      <c r="DS137" s="69">
        <f t="shared" si="43"/>
        <v>-111795.49</v>
      </c>
      <c r="DT137" s="53"/>
      <c r="DU137" s="53"/>
      <c r="DV137" s="53"/>
      <c r="DW137" s="53"/>
      <c r="DX137" s="53"/>
      <c r="DY137" s="53"/>
      <c r="DZ137" s="53"/>
    </row>
    <row r="138" spans="1:130" s="49" customFormat="1" ht="22.5" customHeight="1" x14ac:dyDescent="0.2">
      <c r="A138" s="64"/>
      <c r="C138" s="50" t="s">
        <v>1606</v>
      </c>
      <c r="D138" s="50" t="s">
        <v>7</v>
      </c>
      <c r="E138" s="9" t="s">
        <v>1607</v>
      </c>
      <c r="F138" s="50" t="s">
        <v>40</v>
      </c>
      <c r="G138" s="50" t="s">
        <v>566</v>
      </c>
      <c r="H138" s="50" t="str">
        <f t="shared" si="33"/>
        <v>CN</v>
      </c>
      <c r="I138" s="50" t="s">
        <v>700</v>
      </c>
      <c r="J138" s="50" t="str">
        <f t="shared" si="34"/>
        <v>MX</v>
      </c>
      <c r="K138" s="50" t="s">
        <v>1591</v>
      </c>
      <c r="L138" s="50" t="s">
        <v>1592</v>
      </c>
      <c r="M138" s="50" t="s">
        <v>724</v>
      </c>
      <c r="N138" s="50" t="s">
        <v>725</v>
      </c>
      <c r="O138" s="50" t="s">
        <v>1608</v>
      </c>
      <c r="P138" s="50" t="s">
        <v>572</v>
      </c>
      <c r="Q138" s="26"/>
      <c r="R138" s="50" t="s">
        <v>107</v>
      </c>
      <c r="S138" s="50" t="s">
        <v>1609</v>
      </c>
      <c r="T138" s="51">
        <v>45281.740277777775</v>
      </c>
      <c r="U138" s="51">
        <v>45288.740277777775</v>
      </c>
      <c r="V138" s="52">
        <v>579</v>
      </c>
      <c r="W138" s="50" t="s">
        <v>331</v>
      </c>
      <c r="X138" s="52">
        <v>1.1040000000000001</v>
      </c>
      <c r="Y138" s="50" t="s">
        <v>332</v>
      </c>
      <c r="Z138" s="68">
        <v>0</v>
      </c>
      <c r="AA138" s="52">
        <v>579</v>
      </c>
      <c r="AB138" s="50" t="s">
        <v>331</v>
      </c>
      <c r="AC138" s="52">
        <v>0</v>
      </c>
      <c r="AD138" s="50" t="s">
        <v>350</v>
      </c>
      <c r="AE138" s="53">
        <v>3</v>
      </c>
      <c r="AF138" s="50" t="s">
        <v>334</v>
      </c>
      <c r="AG138" s="71">
        <v>45281.990277777775</v>
      </c>
      <c r="AH138" s="26"/>
      <c r="AI138" s="26"/>
      <c r="AJ138" s="26"/>
      <c r="AK138" s="26"/>
      <c r="AL138" s="54" t="s">
        <v>335</v>
      </c>
      <c r="AM138" s="54" t="s">
        <v>335</v>
      </c>
      <c r="AN138" s="54" t="s">
        <v>335</v>
      </c>
      <c r="AO138" s="50"/>
      <c r="AP138" s="50"/>
      <c r="AQ138" s="50"/>
      <c r="AR138" s="50"/>
      <c r="AS138" s="50"/>
      <c r="AT138" s="50" t="s">
        <v>336</v>
      </c>
      <c r="AU138" s="26" t="s">
        <v>542</v>
      </c>
      <c r="AV138" s="26" t="s">
        <v>724</v>
      </c>
      <c r="AW138" s="26" t="s">
        <v>725</v>
      </c>
      <c r="AX138" s="26"/>
      <c r="AY138" s="50" t="s">
        <v>407</v>
      </c>
      <c r="AZ138" s="54" t="s">
        <v>408</v>
      </c>
      <c r="BA138" s="51">
        <v>45281.990277777775</v>
      </c>
      <c r="BB138" s="72">
        <v>78926.880000000005</v>
      </c>
      <c r="BC138" s="72">
        <v>0</v>
      </c>
      <c r="BD138" s="69">
        <f t="shared" si="35"/>
        <v>78926.880000000005</v>
      </c>
      <c r="BE138" s="72">
        <v>-67488.03</v>
      </c>
      <c r="BF138" s="72">
        <v>-3411.8</v>
      </c>
      <c r="BG138" s="69">
        <f t="shared" si="36"/>
        <v>-70899.83</v>
      </c>
      <c r="BH138" s="69">
        <f t="shared" si="37"/>
        <v>8027.0500000000029</v>
      </c>
      <c r="BI138" s="47"/>
      <c r="BJ138" s="70"/>
      <c r="BK138" s="70"/>
      <c r="BL138" s="51"/>
      <c r="BM138" s="51"/>
      <c r="BN138" s="26"/>
      <c r="BO138" s="26"/>
      <c r="BP138" s="26"/>
      <c r="BQ138" s="26"/>
      <c r="BR138" s="26"/>
      <c r="BS138" s="51"/>
      <c r="BT138" s="51"/>
      <c r="BU138" s="26"/>
      <c r="BV138" s="26"/>
      <c r="BW138" s="26"/>
      <c r="BX138" s="26"/>
      <c r="BY138" s="26"/>
      <c r="BZ138" s="26"/>
      <c r="CA138" s="26"/>
      <c r="CB138" s="26"/>
      <c r="CC138" s="55"/>
      <c r="CD138" s="56"/>
      <c r="CE138" s="48"/>
      <c r="CF138" s="53"/>
      <c r="CG138" s="53"/>
      <c r="CH138" s="53"/>
      <c r="CI138" s="53"/>
      <c r="CJ138" s="53"/>
      <c r="CK138" s="53"/>
      <c r="CL138" s="53"/>
      <c r="CM138" s="53"/>
      <c r="CN138" s="72">
        <v>0</v>
      </c>
      <c r="CO138" s="72">
        <v>0</v>
      </c>
      <c r="CP138" s="72">
        <v>0</v>
      </c>
      <c r="CQ138" s="72">
        <v>0</v>
      </c>
      <c r="CR138" s="69">
        <f t="shared" si="38"/>
        <v>78926.880000000005</v>
      </c>
      <c r="CS138" s="69">
        <f t="shared" si="39"/>
        <v>0</v>
      </c>
      <c r="CT138" s="69">
        <f t="shared" si="40"/>
        <v>78926.880000000005</v>
      </c>
      <c r="CU138" s="26" t="s">
        <v>340</v>
      </c>
      <c r="CV138" s="26"/>
      <c r="CW138" s="26" t="s">
        <v>1597</v>
      </c>
      <c r="CX138" s="26" t="s">
        <v>583</v>
      </c>
      <c r="CY138" s="26" t="s">
        <v>1598</v>
      </c>
      <c r="CZ138" s="26" t="s">
        <v>735</v>
      </c>
      <c r="DA138" s="26" t="s">
        <v>736</v>
      </c>
      <c r="DB138" s="26" t="s">
        <v>737</v>
      </c>
      <c r="DC138" s="47"/>
      <c r="DD138" s="47"/>
      <c r="DE138" s="47" t="s">
        <v>344</v>
      </c>
      <c r="DF138" s="47" t="s">
        <v>395</v>
      </c>
      <c r="DG138" s="47"/>
      <c r="DH138" s="47"/>
      <c r="DI138" s="47"/>
      <c r="DJ138" s="47"/>
      <c r="DK138" s="47"/>
      <c r="DL138" s="47"/>
      <c r="DM138" s="47"/>
      <c r="DN138" s="47" t="s">
        <v>346</v>
      </c>
      <c r="DO138" s="47"/>
      <c r="DP138" s="47"/>
      <c r="DQ138" s="69">
        <f t="shared" si="41"/>
        <v>-67488.03</v>
      </c>
      <c r="DR138" s="69">
        <f t="shared" si="42"/>
        <v>-3411.8</v>
      </c>
      <c r="DS138" s="69">
        <f t="shared" si="43"/>
        <v>-70899.83</v>
      </c>
      <c r="DT138" s="53"/>
      <c r="DU138" s="53"/>
      <c r="DV138" s="53"/>
      <c r="DW138" s="53"/>
      <c r="DX138" s="53"/>
      <c r="DY138" s="53"/>
      <c r="DZ138" s="53"/>
    </row>
    <row r="139" spans="1:130" s="49" customFormat="1" ht="45" customHeight="1" x14ac:dyDescent="0.2">
      <c r="A139" s="64"/>
      <c r="C139" s="50" t="s">
        <v>1610</v>
      </c>
      <c r="D139" s="50" t="s">
        <v>15</v>
      </c>
      <c r="E139" s="9" t="s">
        <v>1611</v>
      </c>
      <c r="F139" s="50" t="s">
        <v>36</v>
      </c>
      <c r="G139" s="50" t="s">
        <v>653</v>
      </c>
      <c r="H139" s="50" t="str">
        <f t="shared" si="33"/>
        <v>MX</v>
      </c>
      <c r="I139" s="50" t="s">
        <v>1437</v>
      </c>
      <c r="J139" s="50" t="str">
        <f t="shared" si="34"/>
        <v>US</v>
      </c>
      <c r="K139" s="50" t="s">
        <v>1438</v>
      </c>
      <c r="L139" s="50" t="s">
        <v>1439</v>
      </c>
      <c r="M139" s="50" t="s">
        <v>1440</v>
      </c>
      <c r="N139" s="50" t="s">
        <v>1441</v>
      </c>
      <c r="O139" s="50" t="s">
        <v>1610</v>
      </c>
      <c r="P139" s="50" t="s">
        <v>377</v>
      </c>
      <c r="Q139" s="26"/>
      <c r="R139" s="50" t="s">
        <v>107</v>
      </c>
      <c r="S139" s="50" t="s">
        <v>1442</v>
      </c>
      <c r="T139" s="51">
        <v>45286.682638888888</v>
      </c>
      <c r="U139" s="51">
        <v>45289.682638888888</v>
      </c>
      <c r="V139" s="52">
        <v>0</v>
      </c>
      <c r="W139" s="50" t="s">
        <v>331</v>
      </c>
      <c r="X139" s="52">
        <v>0</v>
      </c>
      <c r="Y139" s="50" t="s">
        <v>332</v>
      </c>
      <c r="Z139" s="68">
        <v>0</v>
      </c>
      <c r="AA139" s="52">
        <v>0</v>
      </c>
      <c r="AB139" s="50" t="s">
        <v>331</v>
      </c>
      <c r="AC139" s="52">
        <v>0</v>
      </c>
      <c r="AD139" s="50" t="s">
        <v>350</v>
      </c>
      <c r="AE139" s="53">
        <v>0</v>
      </c>
      <c r="AF139" s="50" t="s">
        <v>334</v>
      </c>
      <c r="AG139" s="71">
        <v>45282.932638888888</v>
      </c>
      <c r="AH139" s="26"/>
      <c r="AI139" s="26"/>
      <c r="AJ139" s="26"/>
      <c r="AK139" s="26"/>
      <c r="AL139" s="54" t="s">
        <v>335</v>
      </c>
      <c r="AM139" s="54" t="s">
        <v>335</v>
      </c>
      <c r="AN139" s="54" t="s">
        <v>335</v>
      </c>
      <c r="AO139" s="50"/>
      <c r="AP139" s="50"/>
      <c r="AQ139" s="50"/>
      <c r="AR139" s="50"/>
      <c r="AS139" s="50"/>
      <c r="AT139" s="50" t="s">
        <v>336</v>
      </c>
      <c r="AU139" s="26" t="s">
        <v>883</v>
      </c>
      <c r="AV139" s="26" t="s">
        <v>1438</v>
      </c>
      <c r="AW139" s="26" t="s">
        <v>1439</v>
      </c>
      <c r="AX139" s="26"/>
      <c r="AY139" s="50" t="s">
        <v>407</v>
      </c>
      <c r="AZ139" s="54" t="s">
        <v>380</v>
      </c>
      <c r="BA139" s="51">
        <v>45282.932638888888</v>
      </c>
      <c r="BB139" s="72">
        <v>300384.49</v>
      </c>
      <c r="BC139" s="72">
        <v>0</v>
      </c>
      <c r="BD139" s="69">
        <f t="shared" si="35"/>
        <v>300384.49</v>
      </c>
      <c r="BE139" s="72">
        <v>-257177.52</v>
      </c>
      <c r="BF139" s="72">
        <v>0</v>
      </c>
      <c r="BG139" s="69">
        <f t="shared" si="36"/>
        <v>-257177.52</v>
      </c>
      <c r="BH139" s="69">
        <f t="shared" si="37"/>
        <v>43206.97</v>
      </c>
      <c r="BI139" s="47"/>
      <c r="BJ139" s="70"/>
      <c r="BK139" s="70"/>
      <c r="BL139" s="51"/>
      <c r="BM139" s="51"/>
      <c r="BN139" s="26"/>
      <c r="BO139" s="26"/>
      <c r="BP139" s="26"/>
      <c r="BQ139" s="26"/>
      <c r="BR139" s="26"/>
      <c r="BS139" s="51"/>
      <c r="BT139" s="51"/>
      <c r="BU139" s="26"/>
      <c r="BV139" s="26"/>
      <c r="BW139" s="26"/>
      <c r="BX139" s="26"/>
      <c r="BY139" s="26"/>
      <c r="BZ139" s="26"/>
      <c r="CA139" s="26"/>
      <c r="CB139" s="26"/>
      <c r="CC139" s="55"/>
      <c r="CD139" s="56"/>
      <c r="CE139" s="48"/>
      <c r="CF139" s="53"/>
      <c r="CG139" s="53"/>
      <c r="CH139" s="53"/>
      <c r="CI139" s="53"/>
      <c r="CJ139" s="53"/>
      <c r="CK139" s="53"/>
      <c r="CL139" s="53"/>
      <c r="CM139" s="53"/>
      <c r="CN139" s="72">
        <v>0</v>
      </c>
      <c r="CO139" s="72">
        <v>0</v>
      </c>
      <c r="CP139" s="72">
        <v>0</v>
      </c>
      <c r="CQ139" s="72">
        <v>0</v>
      </c>
      <c r="CR139" s="69">
        <f t="shared" si="38"/>
        <v>300384.49</v>
      </c>
      <c r="CS139" s="69">
        <f t="shared" si="39"/>
        <v>0</v>
      </c>
      <c r="CT139" s="69">
        <f t="shared" si="40"/>
        <v>300384.49</v>
      </c>
      <c r="CU139" s="26" t="s">
        <v>340</v>
      </c>
      <c r="CV139" s="26"/>
      <c r="CW139" s="26" t="s">
        <v>660</v>
      </c>
      <c r="CX139" s="26" t="s">
        <v>392</v>
      </c>
      <c r="CY139" s="26" t="s">
        <v>661</v>
      </c>
      <c r="CZ139" s="26" t="s">
        <v>1443</v>
      </c>
      <c r="DA139" s="26" t="s">
        <v>1444</v>
      </c>
      <c r="DB139" s="26" t="s">
        <v>1445</v>
      </c>
      <c r="DC139" s="47"/>
      <c r="DD139" s="47"/>
      <c r="DE139" s="47" t="s">
        <v>344</v>
      </c>
      <c r="DF139" s="47" t="s">
        <v>345</v>
      </c>
      <c r="DG139" s="47"/>
      <c r="DH139" s="47"/>
      <c r="DI139" s="47"/>
      <c r="DJ139" s="47"/>
      <c r="DK139" s="47"/>
      <c r="DL139" s="47"/>
      <c r="DM139" s="47"/>
      <c r="DN139" s="47" t="s">
        <v>346</v>
      </c>
      <c r="DO139" s="47"/>
      <c r="DP139" s="47"/>
      <c r="DQ139" s="69">
        <f t="shared" si="41"/>
        <v>-257177.52</v>
      </c>
      <c r="DR139" s="69">
        <f t="shared" si="42"/>
        <v>0</v>
      </c>
      <c r="DS139" s="69">
        <f t="shared" si="43"/>
        <v>-257177.52</v>
      </c>
      <c r="DT139" s="53"/>
      <c r="DU139" s="53"/>
      <c r="DV139" s="53"/>
      <c r="DW139" s="53"/>
      <c r="DX139" s="53"/>
      <c r="DY139" s="53"/>
      <c r="DZ139" s="53"/>
    </row>
    <row r="140" spans="1:130" s="49" customFormat="1" ht="11.25" customHeight="1" x14ac:dyDescent="0.2">
      <c r="A140" s="64"/>
      <c r="C140" s="50" t="s">
        <v>1612</v>
      </c>
      <c r="D140" s="50" t="s">
        <v>9</v>
      </c>
      <c r="E140" s="9"/>
      <c r="F140" s="50" t="s">
        <v>38</v>
      </c>
      <c r="G140" s="50" t="s">
        <v>915</v>
      </c>
      <c r="H140" s="50" t="str">
        <f t="shared" si="33"/>
        <v>CN</v>
      </c>
      <c r="I140" s="50" t="s">
        <v>357</v>
      </c>
      <c r="J140" s="50" t="str">
        <f t="shared" si="34"/>
        <v>MX</v>
      </c>
      <c r="K140" s="50" t="s">
        <v>1035</v>
      </c>
      <c r="L140" s="50" t="s">
        <v>1036</v>
      </c>
      <c r="M140" s="50" t="s">
        <v>1037</v>
      </c>
      <c r="N140" s="50" t="s">
        <v>1038</v>
      </c>
      <c r="O140" s="50"/>
      <c r="P140" s="50" t="s">
        <v>572</v>
      </c>
      <c r="Q140" s="26"/>
      <c r="R140" s="50" t="s">
        <v>107</v>
      </c>
      <c r="S140" s="50"/>
      <c r="T140" s="51">
        <v>45291</v>
      </c>
      <c r="U140" s="51">
        <v>45297</v>
      </c>
      <c r="V140" s="52">
        <v>936</v>
      </c>
      <c r="W140" s="50" t="s">
        <v>331</v>
      </c>
      <c r="X140" s="52">
        <v>5.0540000000000003</v>
      </c>
      <c r="Y140" s="50" t="s">
        <v>332</v>
      </c>
      <c r="Z140" s="68">
        <v>0</v>
      </c>
      <c r="AA140" s="52">
        <v>936</v>
      </c>
      <c r="AB140" s="50" t="s">
        <v>332</v>
      </c>
      <c r="AC140" s="52">
        <v>0</v>
      </c>
      <c r="AD140" s="50" t="s">
        <v>350</v>
      </c>
      <c r="AE140" s="53">
        <v>72</v>
      </c>
      <c r="AF140" s="50" t="s">
        <v>333</v>
      </c>
      <c r="AG140" s="71">
        <v>45282.938888888886</v>
      </c>
      <c r="AH140" s="26"/>
      <c r="AI140" s="26"/>
      <c r="AJ140" s="26"/>
      <c r="AK140" s="26"/>
      <c r="AL140" s="54" t="s">
        <v>335</v>
      </c>
      <c r="AM140" s="54" t="s">
        <v>335</v>
      </c>
      <c r="AN140" s="54" t="s">
        <v>335</v>
      </c>
      <c r="AO140" s="50"/>
      <c r="AP140" s="50"/>
      <c r="AQ140" s="50"/>
      <c r="AR140" s="50"/>
      <c r="AS140" s="50"/>
      <c r="AT140" s="50" t="s">
        <v>336</v>
      </c>
      <c r="AU140" s="26" t="s">
        <v>379</v>
      </c>
      <c r="AV140" s="26" t="s">
        <v>1037</v>
      </c>
      <c r="AW140" s="26" t="s">
        <v>1038</v>
      </c>
      <c r="AX140" s="26"/>
      <c r="AY140" s="50" t="s">
        <v>407</v>
      </c>
      <c r="AZ140" s="54" t="s">
        <v>408</v>
      </c>
      <c r="BA140" s="51">
        <v>45282.938888888886</v>
      </c>
      <c r="BB140" s="72">
        <v>12768.23</v>
      </c>
      <c r="BC140" s="72">
        <v>0</v>
      </c>
      <c r="BD140" s="69">
        <f t="shared" si="35"/>
        <v>12768.23</v>
      </c>
      <c r="BE140" s="72">
        <v>-11000</v>
      </c>
      <c r="BF140" s="72">
        <v>0</v>
      </c>
      <c r="BG140" s="69">
        <f t="shared" si="36"/>
        <v>-11000</v>
      </c>
      <c r="BH140" s="69">
        <f t="shared" si="37"/>
        <v>1768.2299999999996</v>
      </c>
      <c r="BI140" s="47"/>
      <c r="BJ140" s="70"/>
      <c r="BK140" s="70"/>
      <c r="BL140" s="51"/>
      <c r="BM140" s="51"/>
      <c r="BN140" s="26"/>
      <c r="BO140" s="26"/>
      <c r="BP140" s="26"/>
      <c r="BQ140" s="26"/>
      <c r="BR140" s="26"/>
      <c r="BS140" s="51"/>
      <c r="BT140" s="51"/>
      <c r="BU140" s="26"/>
      <c r="BV140" s="26"/>
      <c r="BW140" s="26"/>
      <c r="BX140" s="26"/>
      <c r="BY140" s="26"/>
      <c r="BZ140" s="26"/>
      <c r="CA140" s="26"/>
      <c r="CB140" s="26"/>
      <c r="CC140" s="55"/>
      <c r="CD140" s="56"/>
      <c r="CE140" s="48"/>
      <c r="CF140" s="53"/>
      <c r="CG140" s="53"/>
      <c r="CH140" s="53"/>
      <c r="CI140" s="53"/>
      <c r="CJ140" s="53"/>
      <c r="CK140" s="53"/>
      <c r="CL140" s="53"/>
      <c r="CM140" s="53"/>
      <c r="CN140" s="72">
        <v>0</v>
      </c>
      <c r="CO140" s="72">
        <v>0</v>
      </c>
      <c r="CP140" s="72">
        <v>0</v>
      </c>
      <c r="CQ140" s="72">
        <v>0</v>
      </c>
      <c r="CR140" s="69">
        <f t="shared" si="38"/>
        <v>12768.23</v>
      </c>
      <c r="CS140" s="69">
        <f t="shared" si="39"/>
        <v>0</v>
      </c>
      <c r="CT140" s="69">
        <f t="shared" si="40"/>
        <v>12768.23</v>
      </c>
      <c r="CU140" s="26" t="s">
        <v>340</v>
      </c>
      <c r="CV140" s="26"/>
      <c r="CW140" s="26" t="s">
        <v>1043</v>
      </c>
      <c r="CX140" s="26" t="s">
        <v>992</v>
      </c>
      <c r="CY140" s="26" t="s">
        <v>1044</v>
      </c>
      <c r="CZ140" s="26" t="s">
        <v>1045</v>
      </c>
      <c r="DA140" s="26" t="s">
        <v>342</v>
      </c>
      <c r="DB140" s="26" t="s">
        <v>1046</v>
      </c>
      <c r="DC140" s="47"/>
      <c r="DD140" s="47"/>
      <c r="DE140" s="47" t="s">
        <v>344</v>
      </c>
      <c r="DF140" s="47" t="s">
        <v>395</v>
      </c>
      <c r="DG140" s="47"/>
      <c r="DH140" s="47"/>
      <c r="DI140" s="47"/>
      <c r="DJ140" s="47"/>
      <c r="DK140" s="47"/>
      <c r="DL140" s="47"/>
      <c r="DM140" s="47"/>
      <c r="DN140" s="47" t="s">
        <v>346</v>
      </c>
      <c r="DO140" s="47"/>
      <c r="DP140" s="47"/>
      <c r="DQ140" s="69">
        <f t="shared" si="41"/>
        <v>-11000</v>
      </c>
      <c r="DR140" s="69">
        <f t="shared" si="42"/>
        <v>0</v>
      </c>
      <c r="DS140" s="69">
        <f t="shared" si="43"/>
        <v>-11000</v>
      </c>
      <c r="DT140" s="53"/>
      <c r="DU140" s="53"/>
      <c r="DV140" s="53"/>
      <c r="DW140" s="53"/>
      <c r="DX140" s="53"/>
      <c r="DY140" s="53"/>
      <c r="DZ140" s="53"/>
    </row>
    <row r="141" spans="1:130" s="49" customFormat="1" ht="11.25" customHeight="1" x14ac:dyDescent="0.2">
      <c r="A141" s="64"/>
      <c r="C141" s="50" t="s">
        <v>1613</v>
      </c>
      <c r="D141" s="50" t="s">
        <v>9</v>
      </c>
      <c r="E141" s="9"/>
      <c r="F141" s="50" t="s">
        <v>38</v>
      </c>
      <c r="G141" s="50" t="s">
        <v>915</v>
      </c>
      <c r="H141" s="50" t="str">
        <f t="shared" si="33"/>
        <v>CN</v>
      </c>
      <c r="I141" s="50" t="s">
        <v>357</v>
      </c>
      <c r="J141" s="50" t="str">
        <f t="shared" si="34"/>
        <v>MX</v>
      </c>
      <c r="K141" s="50" t="s">
        <v>1035</v>
      </c>
      <c r="L141" s="50" t="s">
        <v>1036</v>
      </c>
      <c r="M141" s="50" t="s">
        <v>1037</v>
      </c>
      <c r="N141" s="50" t="s">
        <v>1038</v>
      </c>
      <c r="O141" s="50" t="s">
        <v>1613</v>
      </c>
      <c r="P141" s="50" t="s">
        <v>572</v>
      </c>
      <c r="Q141" s="26"/>
      <c r="R141" s="50" t="s">
        <v>107</v>
      </c>
      <c r="S141" s="50" t="s">
        <v>1614</v>
      </c>
      <c r="T141" s="51">
        <v>45336</v>
      </c>
      <c r="U141" s="51">
        <v>45353</v>
      </c>
      <c r="V141" s="52">
        <v>144</v>
      </c>
      <c r="W141" s="50" t="s">
        <v>331</v>
      </c>
      <c r="X141" s="52">
        <v>1.24</v>
      </c>
      <c r="Y141" s="50" t="s">
        <v>332</v>
      </c>
      <c r="Z141" s="68">
        <v>0</v>
      </c>
      <c r="AA141" s="52">
        <v>1.24</v>
      </c>
      <c r="AB141" s="50" t="s">
        <v>332</v>
      </c>
      <c r="AC141" s="52">
        <v>0</v>
      </c>
      <c r="AD141" s="50" t="s">
        <v>350</v>
      </c>
      <c r="AE141" s="53">
        <v>18</v>
      </c>
      <c r="AF141" s="50" t="s">
        <v>350</v>
      </c>
      <c r="AG141" s="71">
        <v>45282.940972222219</v>
      </c>
      <c r="AH141" s="26"/>
      <c r="AI141" s="26"/>
      <c r="AJ141" s="26"/>
      <c r="AK141" s="26"/>
      <c r="AL141" s="54" t="s">
        <v>335</v>
      </c>
      <c r="AM141" s="54" t="s">
        <v>335</v>
      </c>
      <c r="AN141" s="54" t="s">
        <v>335</v>
      </c>
      <c r="AO141" s="50"/>
      <c r="AP141" s="50"/>
      <c r="AQ141" s="50"/>
      <c r="AR141" s="50"/>
      <c r="AS141" s="50"/>
      <c r="AT141" s="50" t="s">
        <v>336</v>
      </c>
      <c r="AU141" s="26" t="s">
        <v>379</v>
      </c>
      <c r="AV141" s="26" t="s">
        <v>1037</v>
      </c>
      <c r="AW141" s="26" t="s">
        <v>1038</v>
      </c>
      <c r="AX141" s="26"/>
      <c r="AY141" s="50" t="s">
        <v>407</v>
      </c>
      <c r="AZ141" s="54" t="s">
        <v>380</v>
      </c>
      <c r="BA141" s="51">
        <v>45282.940972222219</v>
      </c>
      <c r="BB141" s="72">
        <v>11966.37</v>
      </c>
      <c r="BC141" s="72">
        <v>0</v>
      </c>
      <c r="BD141" s="69">
        <f t="shared" si="35"/>
        <v>11966.37</v>
      </c>
      <c r="BE141" s="72">
        <v>-6645.48</v>
      </c>
      <c r="BF141" s="72">
        <v>0</v>
      </c>
      <c r="BG141" s="69">
        <f t="shared" si="36"/>
        <v>-6645.48</v>
      </c>
      <c r="BH141" s="69">
        <f t="shared" si="37"/>
        <v>5320.8900000000012</v>
      </c>
      <c r="BI141" s="47" t="s">
        <v>1615</v>
      </c>
      <c r="BJ141" s="70" t="s">
        <v>915</v>
      </c>
      <c r="BK141" s="70" t="s">
        <v>357</v>
      </c>
      <c r="BL141" s="51">
        <v>45336</v>
      </c>
      <c r="BM141" s="51">
        <v>45353</v>
      </c>
      <c r="BN141" s="26" t="s">
        <v>1616</v>
      </c>
      <c r="BO141" s="26" t="s">
        <v>1617</v>
      </c>
      <c r="BP141" s="26" t="s">
        <v>1618</v>
      </c>
      <c r="BQ141" s="26" t="s">
        <v>915</v>
      </c>
      <c r="BR141" s="26" t="s">
        <v>357</v>
      </c>
      <c r="BS141" s="51">
        <v>45336</v>
      </c>
      <c r="BT141" s="51">
        <v>45353</v>
      </c>
      <c r="BU141" s="26"/>
      <c r="BV141" s="26"/>
      <c r="BW141" s="26" t="s">
        <v>359</v>
      </c>
      <c r="BX141" s="26" t="s">
        <v>360</v>
      </c>
      <c r="BY141" s="26"/>
      <c r="BZ141" s="26"/>
      <c r="CA141" s="26" t="s">
        <v>430</v>
      </c>
      <c r="CB141" s="26" t="s">
        <v>431</v>
      </c>
      <c r="CC141" s="55"/>
      <c r="CD141" s="56"/>
      <c r="CE141" s="48"/>
      <c r="CF141" s="53"/>
      <c r="CG141" s="53"/>
      <c r="CH141" s="53"/>
      <c r="CI141" s="53"/>
      <c r="CJ141" s="53"/>
      <c r="CK141" s="53"/>
      <c r="CL141" s="53"/>
      <c r="CM141" s="53"/>
      <c r="CN141" s="72">
        <v>0</v>
      </c>
      <c r="CO141" s="72">
        <v>0</v>
      </c>
      <c r="CP141" s="72">
        <v>0</v>
      </c>
      <c r="CQ141" s="72">
        <v>0</v>
      </c>
      <c r="CR141" s="69">
        <f t="shared" si="38"/>
        <v>11966.37</v>
      </c>
      <c r="CS141" s="69">
        <f t="shared" si="39"/>
        <v>0</v>
      </c>
      <c r="CT141" s="69">
        <f t="shared" si="40"/>
        <v>11966.37</v>
      </c>
      <c r="CU141" s="26" t="s">
        <v>340</v>
      </c>
      <c r="CV141" s="26"/>
      <c r="CW141" s="26" t="s">
        <v>1043</v>
      </c>
      <c r="CX141" s="26" t="s">
        <v>992</v>
      </c>
      <c r="CY141" s="26" t="s">
        <v>1044</v>
      </c>
      <c r="CZ141" s="26" t="s">
        <v>1045</v>
      </c>
      <c r="DA141" s="26" t="s">
        <v>342</v>
      </c>
      <c r="DB141" s="26" t="s">
        <v>1046</v>
      </c>
      <c r="DC141" s="47" t="s">
        <v>1619</v>
      </c>
      <c r="DD141" s="47" t="s">
        <v>1620</v>
      </c>
      <c r="DE141" s="47" t="s">
        <v>344</v>
      </c>
      <c r="DF141" s="47" t="s">
        <v>395</v>
      </c>
      <c r="DG141" s="47"/>
      <c r="DH141" s="47"/>
      <c r="DI141" s="47"/>
      <c r="DJ141" s="47"/>
      <c r="DK141" s="47"/>
      <c r="DL141" s="47"/>
      <c r="DM141" s="47"/>
      <c r="DN141" s="47" t="s">
        <v>346</v>
      </c>
      <c r="DO141" s="47"/>
      <c r="DP141" s="47"/>
      <c r="DQ141" s="69">
        <f t="shared" si="41"/>
        <v>-6645.48</v>
      </c>
      <c r="DR141" s="69">
        <f t="shared" si="42"/>
        <v>0</v>
      </c>
      <c r="DS141" s="69">
        <f t="shared" si="43"/>
        <v>-6645.48</v>
      </c>
      <c r="DT141" s="53"/>
      <c r="DU141" s="53"/>
      <c r="DV141" s="53"/>
      <c r="DW141" s="53"/>
      <c r="DX141" s="53"/>
      <c r="DY141" s="53"/>
      <c r="DZ141" s="53"/>
    </row>
    <row r="142" spans="1:130" s="49" customFormat="1" ht="56.25" customHeight="1" x14ac:dyDescent="0.2">
      <c r="A142" s="64"/>
      <c r="C142" s="50" t="s">
        <v>1621</v>
      </c>
      <c r="D142" s="50" t="s">
        <v>9</v>
      </c>
      <c r="E142" s="9" t="s">
        <v>1622</v>
      </c>
      <c r="F142" s="50" t="s">
        <v>38</v>
      </c>
      <c r="G142" s="50" t="s">
        <v>915</v>
      </c>
      <c r="H142" s="50" t="str">
        <f t="shared" si="33"/>
        <v>CN</v>
      </c>
      <c r="I142" s="50" t="s">
        <v>700</v>
      </c>
      <c r="J142" s="50" t="str">
        <f t="shared" si="34"/>
        <v>MX</v>
      </c>
      <c r="K142" s="50" t="s">
        <v>1009</v>
      </c>
      <c r="L142" s="50" t="s">
        <v>1010</v>
      </c>
      <c r="M142" s="50" t="s">
        <v>703</v>
      </c>
      <c r="N142" s="50" t="s">
        <v>704</v>
      </c>
      <c r="O142" s="50" t="s">
        <v>1623</v>
      </c>
      <c r="P142" s="50" t="s">
        <v>572</v>
      </c>
      <c r="Q142" s="26"/>
      <c r="R142" s="50" t="s">
        <v>107</v>
      </c>
      <c r="S142" s="50" t="s">
        <v>1624</v>
      </c>
      <c r="T142" s="51">
        <v>45300</v>
      </c>
      <c r="U142" s="51">
        <v>45329</v>
      </c>
      <c r="V142" s="52">
        <v>4118</v>
      </c>
      <c r="W142" s="50" t="s">
        <v>331</v>
      </c>
      <c r="X142" s="52">
        <v>10</v>
      </c>
      <c r="Y142" s="50" t="s">
        <v>332</v>
      </c>
      <c r="Z142" s="68">
        <v>0</v>
      </c>
      <c r="AA142" s="52">
        <v>10</v>
      </c>
      <c r="AB142" s="50" t="s">
        <v>332</v>
      </c>
      <c r="AC142" s="52">
        <v>0</v>
      </c>
      <c r="AD142" s="50" t="s">
        <v>350</v>
      </c>
      <c r="AE142" s="53">
        <v>0</v>
      </c>
      <c r="AF142" s="50" t="s">
        <v>334</v>
      </c>
      <c r="AG142" s="71">
        <v>45282.945138888892</v>
      </c>
      <c r="AH142" s="26"/>
      <c r="AI142" s="26"/>
      <c r="AJ142" s="26"/>
      <c r="AK142" s="26"/>
      <c r="AL142" s="54" t="s">
        <v>335</v>
      </c>
      <c r="AM142" s="54" t="s">
        <v>335</v>
      </c>
      <c r="AN142" s="54" t="s">
        <v>335</v>
      </c>
      <c r="AO142" s="50"/>
      <c r="AP142" s="50"/>
      <c r="AQ142" s="50"/>
      <c r="AR142" s="50"/>
      <c r="AS142" s="50"/>
      <c r="AT142" s="50" t="s">
        <v>336</v>
      </c>
      <c r="AU142" s="26" t="s">
        <v>379</v>
      </c>
      <c r="AV142" s="26" t="s">
        <v>703</v>
      </c>
      <c r="AW142" s="26" t="s">
        <v>704</v>
      </c>
      <c r="AX142" s="26"/>
      <c r="AY142" s="50" t="s">
        <v>407</v>
      </c>
      <c r="AZ142" s="54" t="s">
        <v>408</v>
      </c>
      <c r="BA142" s="51">
        <v>45282.945138888892</v>
      </c>
      <c r="BB142" s="72">
        <v>45663.16</v>
      </c>
      <c r="BC142" s="72">
        <v>0</v>
      </c>
      <c r="BD142" s="69">
        <f t="shared" si="35"/>
        <v>45663.16</v>
      </c>
      <c r="BE142" s="72">
        <v>-38411.760000000002</v>
      </c>
      <c r="BF142" s="72">
        <v>0</v>
      </c>
      <c r="BG142" s="69">
        <f t="shared" si="36"/>
        <v>-38411.760000000002</v>
      </c>
      <c r="BH142" s="69">
        <f t="shared" si="37"/>
        <v>7251.4000000000015</v>
      </c>
      <c r="BI142" s="47" t="s">
        <v>1625</v>
      </c>
      <c r="BJ142" s="70" t="s">
        <v>1008</v>
      </c>
      <c r="BK142" s="70" t="s">
        <v>357</v>
      </c>
      <c r="BL142" s="51">
        <v>45300</v>
      </c>
      <c r="BM142" s="51">
        <v>45329</v>
      </c>
      <c r="BN142" s="26" t="s">
        <v>1626</v>
      </c>
      <c r="BO142" s="26" t="s">
        <v>1627</v>
      </c>
      <c r="BP142" s="26" t="s">
        <v>1628</v>
      </c>
      <c r="BQ142" s="26" t="s">
        <v>1008</v>
      </c>
      <c r="BR142" s="26" t="s">
        <v>357</v>
      </c>
      <c r="BS142" s="51">
        <v>45300</v>
      </c>
      <c r="BT142" s="51">
        <v>45329</v>
      </c>
      <c r="BU142" s="26"/>
      <c r="BV142" s="26"/>
      <c r="BW142" s="26" t="s">
        <v>359</v>
      </c>
      <c r="BX142" s="26" t="s">
        <v>360</v>
      </c>
      <c r="BY142" s="26"/>
      <c r="BZ142" s="26"/>
      <c r="CA142" s="26" t="s">
        <v>430</v>
      </c>
      <c r="CB142" s="26" t="s">
        <v>431</v>
      </c>
      <c r="CC142" s="55"/>
      <c r="CD142" s="56"/>
      <c r="CE142" s="48"/>
      <c r="CF142" s="53"/>
      <c r="CG142" s="53"/>
      <c r="CH142" s="53"/>
      <c r="CI142" s="53"/>
      <c r="CJ142" s="53"/>
      <c r="CK142" s="53"/>
      <c r="CL142" s="53"/>
      <c r="CM142" s="53"/>
      <c r="CN142" s="72">
        <v>0</v>
      </c>
      <c r="CO142" s="72">
        <v>0</v>
      </c>
      <c r="CP142" s="72">
        <v>0</v>
      </c>
      <c r="CQ142" s="72">
        <v>0</v>
      </c>
      <c r="CR142" s="69">
        <f t="shared" si="38"/>
        <v>45663.16</v>
      </c>
      <c r="CS142" s="69">
        <f t="shared" si="39"/>
        <v>0</v>
      </c>
      <c r="CT142" s="69">
        <f t="shared" si="40"/>
        <v>45663.16</v>
      </c>
      <c r="CU142" s="26" t="s">
        <v>340</v>
      </c>
      <c r="CV142" s="26"/>
      <c r="CW142" s="26" t="s">
        <v>1014</v>
      </c>
      <c r="CX142" s="26" t="s">
        <v>1015</v>
      </c>
      <c r="CY142" s="26" t="s">
        <v>993</v>
      </c>
      <c r="CZ142" s="26" t="s">
        <v>717</v>
      </c>
      <c r="DA142" s="26" t="s">
        <v>718</v>
      </c>
      <c r="DB142" s="26" t="s">
        <v>719</v>
      </c>
      <c r="DC142" s="47" t="s">
        <v>1376</v>
      </c>
      <c r="DD142" s="47" t="s">
        <v>1629</v>
      </c>
      <c r="DE142" s="47" t="s">
        <v>344</v>
      </c>
      <c r="DF142" s="47" t="s">
        <v>395</v>
      </c>
      <c r="DG142" s="47"/>
      <c r="DH142" s="47"/>
      <c r="DI142" s="47"/>
      <c r="DJ142" s="47"/>
      <c r="DK142" s="47"/>
      <c r="DL142" s="47"/>
      <c r="DM142" s="47"/>
      <c r="DN142" s="47" t="s">
        <v>346</v>
      </c>
      <c r="DO142" s="47"/>
      <c r="DP142" s="47"/>
      <c r="DQ142" s="69">
        <f t="shared" si="41"/>
        <v>-38411.760000000002</v>
      </c>
      <c r="DR142" s="69">
        <f t="shared" si="42"/>
        <v>0</v>
      </c>
      <c r="DS142" s="69">
        <f t="shared" si="43"/>
        <v>-38411.760000000002</v>
      </c>
      <c r="DT142" s="53"/>
      <c r="DU142" s="53"/>
      <c r="DV142" s="53"/>
      <c r="DW142" s="53"/>
      <c r="DX142" s="53"/>
      <c r="DY142" s="53"/>
      <c r="DZ142" s="53"/>
    </row>
    <row r="143" spans="1:130" x14ac:dyDescent="0.3">
      <c r="A143" s="64"/>
      <c r="BI143"/>
      <c r="BJ143" s="2"/>
      <c r="BL143"/>
      <c r="BM143" s="11"/>
      <c r="BN143" s="12"/>
    </row>
    <row r="144" spans="1:130" x14ac:dyDescent="0.3">
      <c r="BI144"/>
      <c r="BJ144" s="2"/>
      <c r="BL144"/>
      <c r="BM144" s="11"/>
      <c r="BN144" s="12"/>
    </row>
    <row r="145" spans="61:66" x14ac:dyDescent="0.3">
      <c r="BI145"/>
      <c r="BJ145" s="2"/>
      <c r="BL145"/>
      <c r="BM145" s="11"/>
      <c r="BN145" s="12"/>
    </row>
    <row r="146" spans="61:66" x14ac:dyDescent="0.3">
      <c r="BI146"/>
      <c r="BJ146" s="2"/>
      <c r="BL146"/>
      <c r="BM146" s="11"/>
      <c r="BN146" s="12"/>
    </row>
  </sheetData>
  <conditionalFormatting sqref="AY16:AY142">
    <cfRule type="expression" dxfId="0" priority="4" stopIfTrue="1">
      <formula>$AY$16=#REF!</formula>
    </cfRule>
  </conditionalFormatting>
  <pageMargins left="0.39370078740157499" right="0.39370078740157499" top="0.39370078740157499" bottom="0.39370078740157499" header="0.511811023622047" footer="0.511811023622047"/>
  <pageSetup paperSize="9" scale="11" fitToHeight="0" orientation="landscape" r:id="rId1"/>
  <rowBreaks count="1" manualBreakCount="1">
    <brk id="1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9"/>
  <sheetViews>
    <sheetView topLeftCell="A49" workbookViewId="0">
      <selection activeCell="D72" sqref="D72"/>
    </sheetView>
  </sheetViews>
  <sheetFormatPr baseColWidth="10" defaultColWidth="9.109375" defaultRowHeight="13.2" x14ac:dyDescent="0.3"/>
  <cols>
    <col min="1" max="1" width="29.5546875" style="62" bestFit="1" customWidth="1"/>
    <col min="2" max="2" width="11.44140625" style="62" bestFit="1" customWidth="1"/>
    <col min="3" max="3" width="33.6640625" style="62" bestFit="1" customWidth="1"/>
    <col min="4" max="4" width="49.44140625" style="62" bestFit="1" customWidth="1"/>
    <col min="5" max="16384" width="9.109375" style="62"/>
  </cols>
  <sheetData>
    <row r="1" spans="1:5" x14ac:dyDescent="0.3">
      <c r="A1" s="60" t="s">
        <v>1</v>
      </c>
      <c r="B1" s="61" t="s">
        <v>2</v>
      </c>
      <c r="C1" s="61" t="s">
        <v>3</v>
      </c>
      <c r="D1" s="61"/>
      <c r="E1" s="61"/>
    </row>
    <row r="2" spans="1:5" x14ac:dyDescent="0.3">
      <c r="A2" s="60"/>
      <c r="B2" s="61" t="s">
        <v>4</v>
      </c>
      <c r="C2" s="61" t="s">
        <v>5</v>
      </c>
      <c r="D2" s="61"/>
      <c r="E2" s="61"/>
    </row>
    <row r="3" spans="1:5" x14ac:dyDescent="0.3">
      <c r="A3" s="60"/>
      <c r="B3" s="61" t="s">
        <v>6</v>
      </c>
      <c r="C3" s="61" t="s">
        <v>7</v>
      </c>
      <c r="D3" s="61" t="s">
        <v>8</v>
      </c>
      <c r="E3" s="61"/>
    </row>
    <row r="4" spans="1:5" x14ac:dyDescent="0.3">
      <c r="A4" s="60"/>
      <c r="B4" s="61"/>
      <c r="C4" s="61" t="s">
        <v>9</v>
      </c>
      <c r="D4" s="61" t="s">
        <v>10</v>
      </c>
      <c r="E4" s="61"/>
    </row>
    <row r="5" spans="1:5" x14ac:dyDescent="0.3">
      <c r="A5" s="60"/>
      <c r="B5" s="61"/>
      <c r="C5" s="61" t="s">
        <v>11</v>
      </c>
      <c r="D5" s="61" t="s">
        <v>12</v>
      </c>
      <c r="E5" s="61"/>
    </row>
    <row r="6" spans="1:5" x14ac:dyDescent="0.3">
      <c r="A6" s="60"/>
      <c r="B6" s="61"/>
      <c r="C6" s="61" t="s">
        <v>13</v>
      </c>
      <c r="D6" s="61" t="s">
        <v>14</v>
      </c>
      <c r="E6" s="61"/>
    </row>
    <row r="7" spans="1:5" x14ac:dyDescent="0.3">
      <c r="A7" s="60"/>
      <c r="B7" s="61"/>
      <c r="C7" s="61" t="s">
        <v>15</v>
      </c>
      <c r="D7" s="61" t="s">
        <v>16</v>
      </c>
      <c r="E7" s="61"/>
    </row>
    <row r="8" spans="1:5" x14ac:dyDescent="0.3">
      <c r="A8" s="60"/>
      <c r="B8" s="61"/>
      <c r="C8" s="61" t="s">
        <v>17</v>
      </c>
      <c r="D8" s="61" t="s">
        <v>18</v>
      </c>
      <c r="E8" s="61"/>
    </row>
    <row r="9" spans="1:5" x14ac:dyDescent="0.3">
      <c r="A9" s="60"/>
      <c r="B9" s="61"/>
      <c r="C9" s="61" t="s">
        <v>19</v>
      </c>
      <c r="D9" s="61" t="s">
        <v>20</v>
      </c>
      <c r="E9" s="61"/>
    </row>
    <row r="10" spans="1:5" x14ac:dyDescent="0.3">
      <c r="A10" s="60"/>
      <c r="B10" s="61" t="s">
        <v>21</v>
      </c>
      <c r="C10" s="61" t="s">
        <v>2</v>
      </c>
      <c r="D10" s="61"/>
      <c r="E10" s="61"/>
    </row>
    <row r="11" spans="1:5" x14ac:dyDescent="0.3">
      <c r="A11" s="60" t="s">
        <v>22</v>
      </c>
      <c r="B11" s="61" t="s">
        <v>2</v>
      </c>
      <c r="C11" s="61" t="s">
        <v>3</v>
      </c>
      <c r="D11" s="61"/>
      <c r="E11" s="61"/>
    </row>
    <row r="12" spans="1:5" x14ac:dyDescent="0.3">
      <c r="A12" s="60"/>
      <c r="B12" s="61" t="s">
        <v>4</v>
      </c>
      <c r="C12" s="61" t="s">
        <v>5</v>
      </c>
      <c r="D12" s="61"/>
      <c r="E12" s="61"/>
    </row>
    <row r="13" spans="1:5" x14ac:dyDescent="0.3">
      <c r="A13" s="60"/>
      <c r="B13" s="61" t="s">
        <v>6</v>
      </c>
      <c r="C13" s="61" t="s">
        <v>23</v>
      </c>
      <c r="D13" s="61" t="s">
        <v>24</v>
      </c>
      <c r="E13" s="61"/>
    </row>
    <row r="14" spans="1:5" x14ac:dyDescent="0.3">
      <c r="A14" s="60"/>
      <c r="B14" s="61"/>
      <c r="C14" s="61" t="s">
        <v>7</v>
      </c>
      <c r="D14" s="61" t="s">
        <v>25</v>
      </c>
      <c r="E14" s="61"/>
    </row>
    <row r="15" spans="1:5" x14ac:dyDescent="0.3">
      <c r="A15" s="60"/>
      <c r="B15" s="61"/>
      <c r="C15" s="61" t="s">
        <v>26</v>
      </c>
      <c r="D15" s="61" t="s">
        <v>27</v>
      </c>
      <c r="E15" s="61"/>
    </row>
    <row r="16" spans="1:5" x14ac:dyDescent="0.3">
      <c r="A16" s="60"/>
      <c r="B16" s="61"/>
      <c r="C16" s="61" t="s">
        <v>28</v>
      </c>
      <c r="D16" s="61" t="s">
        <v>29</v>
      </c>
      <c r="E16" s="61"/>
    </row>
    <row r="17" spans="1:5" x14ac:dyDescent="0.3">
      <c r="A17" s="60"/>
      <c r="B17" s="61"/>
      <c r="C17" s="61" t="s">
        <v>30</v>
      </c>
      <c r="D17" s="61" t="s">
        <v>31</v>
      </c>
      <c r="E17" s="61"/>
    </row>
    <row r="18" spans="1:5" x14ac:dyDescent="0.3">
      <c r="A18" s="60"/>
      <c r="B18" s="61"/>
      <c r="C18" s="61" t="s">
        <v>32</v>
      </c>
      <c r="D18" s="61" t="s">
        <v>33</v>
      </c>
      <c r="E18" s="61"/>
    </row>
    <row r="19" spans="1:5" x14ac:dyDescent="0.3">
      <c r="A19" s="60"/>
      <c r="B19" s="61"/>
      <c r="C19" s="61" t="s">
        <v>34</v>
      </c>
      <c r="D19" s="61" t="s">
        <v>35</v>
      </c>
      <c r="E19" s="61"/>
    </row>
    <row r="20" spans="1:5" x14ac:dyDescent="0.3">
      <c r="A20" s="60"/>
      <c r="B20" s="61"/>
      <c r="C20" s="61" t="s">
        <v>36</v>
      </c>
      <c r="D20" s="61" t="s">
        <v>37</v>
      </c>
      <c r="E20" s="61"/>
    </row>
    <row r="21" spans="1:5" x14ac:dyDescent="0.3">
      <c r="A21" s="60"/>
      <c r="B21" s="61"/>
      <c r="C21" s="61" t="s">
        <v>38</v>
      </c>
      <c r="D21" s="61" t="s">
        <v>39</v>
      </c>
      <c r="E21" s="61"/>
    </row>
    <row r="22" spans="1:5" x14ac:dyDescent="0.3">
      <c r="A22" s="60"/>
      <c r="B22" s="61"/>
      <c r="C22" s="61" t="s">
        <v>40</v>
      </c>
      <c r="D22" s="61" t="s">
        <v>41</v>
      </c>
      <c r="E22" s="61"/>
    </row>
    <row r="23" spans="1:5" x14ac:dyDescent="0.3">
      <c r="A23" s="60"/>
      <c r="B23" s="61"/>
      <c r="C23" s="61" t="s">
        <v>42</v>
      </c>
      <c r="D23" s="61" t="s">
        <v>43</v>
      </c>
      <c r="E23" s="61"/>
    </row>
    <row r="24" spans="1:5" x14ac:dyDescent="0.3">
      <c r="A24" s="60"/>
      <c r="B24" s="61"/>
      <c r="C24" s="61" t="s">
        <v>44</v>
      </c>
      <c r="D24" s="61" t="s">
        <v>45</v>
      </c>
      <c r="E24" s="61"/>
    </row>
    <row r="25" spans="1:5" x14ac:dyDescent="0.3">
      <c r="A25" s="60"/>
      <c r="B25" s="61"/>
      <c r="C25" s="61" t="s">
        <v>46</v>
      </c>
      <c r="D25" s="61" t="s">
        <v>47</v>
      </c>
      <c r="E25" s="61"/>
    </row>
    <row r="26" spans="1:5" x14ac:dyDescent="0.3">
      <c r="A26" s="60"/>
      <c r="B26" s="61"/>
      <c r="C26" s="61" t="s">
        <v>48</v>
      </c>
      <c r="D26" s="61" t="s">
        <v>49</v>
      </c>
      <c r="E26" s="61"/>
    </row>
    <row r="27" spans="1:5" x14ac:dyDescent="0.3">
      <c r="A27" s="60"/>
      <c r="B27" s="61"/>
      <c r="C27" s="61" t="s">
        <v>50</v>
      </c>
      <c r="D27" s="61" t="s">
        <v>51</v>
      </c>
      <c r="E27" s="61"/>
    </row>
    <row r="28" spans="1:5" x14ac:dyDescent="0.3">
      <c r="A28" s="60"/>
      <c r="B28" s="61"/>
      <c r="C28" s="61" t="s">
        <v>52</v>
      </c>
      <c r="D28" s="61" t="s">
        <v>53</v>
      </c>
      <c r="E28" s="61"/>
    </row>
    <row r="29" spans="1:5" x14ac:dyDescent="0.3">
      <c r="A29" s="60"/>
      <c r="B29" s="61"/>
      <c r="C29" s="61" t="s">
        <v>54</v>
      </c>
      <c r="D29" s="61" t="s">
        <v>55</v>
      </c>
      <c r="E29" s="61"/>
    </row>
    <row r="30" spans="1:5" x14ac:dyDescent="0.3">
      <c r="A30" s="60"/>
      <c r="B30" s="61"/>
      <c r="C30" s="61" t="s">
        <v>56</v>
      </c>
      <c r="D30" s="61" t="s">
        <v>57</v>
      </c>
      <c r="E30" s="61"/>
    </row>
    <row r="31" spans="1:5" x14ac:dyDescent="0.3">
      <c r="A31" s="60"/>
      <c r="B31" s="61"/>
      <c r="C31" s="61" t="s">
        <v>58</v>
      </c>
      <c r="D31" s="61" t="s">
        <v>59</v>
      </c>
      <c r="E31" s="61"/>
    </row>
    <row r="32" spans="1:5" x14ac:dyDescent="0.3">
      <c r="A32" s="60"/>
      <c r="B32" s="61"/>
      <c r="C32" s="61" t="s">
        <v>60</v>
      </c>
      <c r="D32" s="61" t="s">
        <v>61</v>
      </c>
      <c r="E32" s="61"/>
    </row>
    <row r="33" spans="1:5" x14ac:dyDescent="0.3">
      <c r="A33" s="60"/>
      <c r="B33" s="61"/>
      <c r="C33" s="61" t="s">
        <v>62</v>
      </c>
      <c r="D33" s="61" t="s">
        <v>63</v>
      </c>
      <c r="E33" s="61"/>
    </row>
    <row r="34" spans="1:5" x14ac:dyDescent="0.3">
      <c r="A34" s="60"/>
      <c r="B34" s="61"/>
      <c r="C34" s="61" t="s">
        <v>64</v>
      </c>
      <c r="D34" s="67" t="s">
        <v>206</v>
      </c>
      <c r="E34" s="61"/>
    </row>
    <row r="35" spans="1:5" x14ac:dyDescent="0.3">
      <c r="A35" s="60"/>
      <c r="B35" s="61"/>
      <c r="C35" s="61" t="s">
        <v>65</v>
      </c>
      <c r="D35" s="67" t="s">
        <v>207</v>
      </c>
      <c r="E35" s="61"/>
    </row>
    <row r="36" spans="1:5" x14ac:dyDescent="0.3">
      <c r="A36" s="60"/>
      <c r="B36" s="61" t="s">
        <v>21</v>
      </c>
      <c r="C36" s="61" t="s">
        <v>66</v>
      </c>
      <c r="D36" s="61"/>
      <c r="E36" s="61"/>
    </row>
    <row r="37" spans="1:5" x14ac:dyDescent="0.3">
      <c r="A37" s="60" t="s">
        <v>67</v>
      </c>
      <c r="B37" s="61" t="s">
        <v>2</v>
      </c>
      <c r="C37" s="67" t="s">
        <v>193</v>
      </c>
      <c r="D37" s="61"/>
      <c r="E37" s="61"/>
    </row>
    <row r="38" spans="1:5" x14ac:dyDescent="0.3">
      <c r="A38" s="60" t="s">
        <v>68</v>
      </c>
      <c r="B38" s="61" t="s">
        <v>2</v>
      </c>
      <c r="C38" s="67" t="s">
        <v>193</v>
      </c>
      <c r="D38" s="61"/>
      <c r="E38" s="61"/>
    </row>
    <row r="39" spans="1:5" x14ac:dyDescent="0.3">
      <c r="A39" s="60" t="s">
        <v>69</v>
      </c>
      <c r="B39" s="61" t="s">
        <v>2</v>
      </c>
      <c r="C39" s="61" t="s">
        <v>70</v>
      </c>
      <c r="D39" s="61"/>
      <c r="E39" s="61"/>
    </row>
    <row r="40" spans="1:5" x14ac:dyDescent="0.3">
      <c r="A40" s="60"/>
      <c r="B40" s="61" t="s">
        <v>21</v>
      </c>
      <c r="C40" s="61" t="s">
        <v>69</v>
      </c>
      <c r="D40" s="61"/>
      <c r="E40" s="61"/>
    </row>
    <row r="41" spans="1:5" x14ac:dyDescent="0.3">
      <c r="A41" s="60" t="s">
        <v>71</v>
      </c>
      <c r="B41" s="61" t="s">
        <v>2</v>
      </c>
      <c r="C41" s="61" t="s">
        <v>70</v>
      </c>
      <c r="D41" s="61"/>
      <c r="E41" s="61"/>
    </row>
    <row r="42" spans="1:5" x14ac:dyDescent="0.3">
      <c r="A42" s="60"/>
      <c r="B42" s="61" t="s">
        <v>21</v>
      </c>
      <c r="C42" s="61" t="s">
        <v>71</v>
      </c>
      <c r="D42" s="61"/>
      <c r="E42" s="61"/>
    </row>
    <row r="43" spans="1:5" x14ac:dyDescent="0.3">
      <c r="A43" s="60" t="s">
        <v>72</v>
      </c>
      <c r="B43" s="61" t="s">
        <v>2</v>
      </c>
      <c r="C43" s="61" t="s">
        <v>70</v>
      </c>
      <c r="D43" s="61"/>
      <c r="E43" s="61"/>
    </row>
    <row r="44" spans="1:5" x14ac:dyDescent="0.3">
      <c r="A44" s="60"/>
      <c r="B44" s="61" t="s">
        <v>73</v>
      </c>
      <c r="C44" s="61" t="s">
        <v>74</v>
      </c>
      <c r="D44" s="61"/>
      <c r="E44" s="61"/>
    </row>
    <row r="45" spans="1:5" x14ac:dyDescent="0.3">
      <c r="A45" s="60"/>
      <c r="B45" s="67" t="s">
        <v>202</v>
      </c>
      <c r="C45" s="61"/>
      <c r="D45" s="61"/>
      <c r="E45" s="61"/>
    </row>
    <row r="46" spans="1:5" x14ac:dyDescent="0.3">
      <c r="A46" s="60" t="s">
        <v>75</v>
      </c>
      <c r="B46" s="61" t="s">
        <v>2</v>
      </c>
      <c r="C46" s="61" t="s">
        <v>76</v>
      </c>
      <c r="D46" s="61"/>
      <c r="E46" s="61"/>
    </row>
    <row r="47" spans="1:5" x14ac:dyDescent="0.3">
      <c r="A47" s="60"/>
      <c r="B47" s="61" t="s">
        <v>208</v>
      </c>
      <c r="C47" s="61"/>
      <c r="D47" s="61"/>
      <c r="E47" s="61"/>
    </row>
    <row r="48" spans="1:5" x14ac:dyDescent="0.3">
      <c r="A48" s="60"/>
      <c r="B48" s="61" t="s">
        <v>21</v>
      </c>
      <c r="C48" s="61" t="s">
        <v>77</v>
      </c>
      <c r="D48" s="61"/>
      <c r="E48" s="61"/>
    </row>
    <row r="49" spans="1:5" x14ac:dyDescent="0.3">
      <c r="A49" s="60" t="s">
        <v>78</v>
      </c>
      <c r="B49" s="61" t="s">
        <v>2</v>
      </c>
      <c r="C49" s="61" t="s">
        <v>79</v>
      </c>
      <c r="D49" s="61"/>
      <c r="E49" s="61"/>
    </row>
    <row r="50" spans="1:5" x14ac:dyDescent="0.3">
      <c r="A50" s="60"/>
      <c r="B50" s="61" t="s">
        <v>208</v>
      </c>
      <c r="C50" s="61"/>
      <c r="D50" s="61"/>
      <c r="E50" s="61"/>
    </row>
    <row r="51" spans="1:5" x14ac:dyDescent="0.3">
      <c r="A51" s="60"/>
      <c r="B51" s="61" t="s">
        <v>21</v>
      </c>
      <c r="C51" s="61" t="s">
        <v>80</v>
      </c>
      <c r="D51" s="61"/>
      <c r="E51" s="61"/>
    </row>
    <row r="52" spans="1:5" x14ac:dyDescent="0.3">
      <c r="A52" s="60" t="s">
        <v>81</v>
      </c>
      <c r="B52" s="61" t="s">
        <v>2</v>
      </c>
      <c r="C52" s="61" t="s">
        <v>82</v>
      </c>
      <c r="D52" s="61"/>
      <c r="E52" s="61"/>
    </row>
    <row r="53" spans="1:5" x14ac:dyDescent="0.3">
      <c r="A53" s="60"/>
      <c r="B53" s="61" t="s">
        <v>83</v>
      </c>
      <c r="C53" s="61" t="s">
        <v>84</v>
      </c>
      <c r="D53" s="61" t="s">
        <v>122</v>
      </c>
      <c r="E53" s="61"/>
    </row>
    <row r="54" spans="1:5" x14ac:dyDescent="0.3">
      <c r="A54" s="60"/>
      <c r="B54" s="61" t="s">
        <v>21</v>
      </c>
      <c r="C54" s="61" t="s">
        <v>85</v>
      </c>
      <c r="D54" s="61"/>
      <c r="E54" s="61"/>
    </row>
    <row r="55" spans="1:5" x14ac:dyDescent="0.3">
      <c r="A55" s="60" t="s">
        <v>209</v>
      </c>
      <c r="B55" s="61" t="s">
        <v>2</v>
      </c>
      <c r="C55" s="61" t="s">
        <v>103</v>
      </c>
      <c r="D55" s="61"/>
      <c r="E55" s="61"/>
    </row>
    <row r="56" spans="1:5" x14ac:dyDescent="0.3">
      <c r="A56" s="60"/>
      <c r="B56" s="61" t="s">
        <v>21</v>
      </c>
      <c r="C56" s="67" t="s">
        <v>104</v>
      </c>
      <c r="D56" s="61"/>
      <c r="E56" s="61"/>
    </row>
    <row r="57" spans="1:5" x14ac:dyDescent="0.3">
      <c r="A57" s="60" t="s">
        <v>105</v>
      </c>
      <c r="B57" s="61" t="s">
        <v>2</v>
      </c>
      <c r="C57" s="61" t="s">
        <v>3</v>
      </c>
      <c r="D57" s="61"/>
      <c r="E57" s="61"/>
    </row>
    <row r="58" spans="1:5" x14ac:dyDescent="0.3">
      <c r="A58" s="60"/>
      <c r="B58" s="61" t="s">
        <v>4</v>
      </c>
      <c r="C58" s="61" t="s">
        <v>5</v>
      </c>
      <c r="D58" s="61"/>
      <c r="E58" s="61"/>
    </row>
    <row r="59" spans="1:5" x14ac:dyDescent="0.3">
      <c r="A59" s="60"/>
      <c r="B59" s="61" t="s">
        <v>6</v>
      </c>
      <c r="C59" s="61" t="s">
        <v>106</v>
      </c>
      <c r="D59" s="67" t="s">
        <v>210</v>
      </c>
      <c r="E59" s="61"/>
    </row>
    <row r="60" spans="1:5" x14ac:dyDescent="0.3">
      <c r="A60" s="60"/>
      <c r="B60" s="61"/>
      <c r="C60" s="61" t="s">
        <v>107</v>
      </c>
      <c r="D60" s="67" t="s">
        <v>211</v>
      </c>
      <c r="E60" s="61"/>
    </row>
    <row r="61" spans="1:5" x14ac:dyDescent="0.3">
      <c r="A61" s="60"/>
      <c r="B61" s="61" t="s">
        <v>21</v>
      </c>
      <c r="C61" s="61" t="s">
        <v>108</v>
      </c>
      <c r="D61" s="61"/>
      <c r="E61" s="61"/>
    </row>
    <row r="62" spans="1:5" x14ac:dyDescent="0.3">
      <c r="A62" s="60" t="s">
        <v>177</v>
      </c>
      <c r="B62" s="61" t="s">
        <v>2</v>
      </c>
      <c r="C62" s="61" t="s">
        <v>82</v>
      </c>
      <c r="D62" s="61"/>
      <c r="E62" s="61"/>
    </row>
    <row r="63" spans="1:5" x14ac:dyDescent="0.3">
      <c r="A63" s="60"/>
      <c r="B63" s="61" t="s">
        <v>83</v>
      </c>
      <c r="C63" s="61" t="s">
        <v>84</v>
      </c>
      <c r="D63" s="61" t="s">
        <v>178</v>
      </c>
      <c r="E63" s="61"/>
    </row>
    <row r="64" spans="1:5" x14ac:dyDescent="0.3">
      <c r="A64" s="60" t="s">
        <v>203</v>
      </c>
      <c r="B64" s="61" t="s">
        <v>89</v>
      </c>
      <c r="C64" s="61" t="s">
        <v>90</v>
      </c>
      <c r="D64" s="61"/>
      <c r="E64" s="61"/>
    </row>
    <row r="65" spans="1:5" x14ac:dyDescent="0.3">
      <c r="A65" s="60"/>
      <c r="B65" s="61" t="s">
        <v>208</v>
      </c>
      <c r="C65" s="61"/>
      <c r="D65" s="61"/>
      <c r="E65" s="61"/>
    </row>
    <row r="66" spans="1:5" x14ac:dyDescent="0.3">
      <c r="A66" s="60"/>
      <c r="B66" s="61" t="s">
        <v>21</v>
      </c>
      <c r="C66" s="67" t="s">
        <v>204</v>
      </c>
      <c r="D66" s="61"/>
      <c r="E66" s="61"/>
    </row>
    <row r="67" spans="1:5" x14ac:dyDescent="0.3">
      <c r="A67" s="60" t="s">
        <v>124</v>
      </c>
      <c r="B67" s="61" t="s">
        <v>2</v>
      </c>
      <c r="C67" s="61" t="s">
        <v>3</v>
      </c>
      <c r="D67" s="61"/>
      <c r="E67" s="61"/>
    </row>
    <row r="68" spans="1:5" x14ac:dyDescent="0.3">
      <c r="A68" s="60"/>
      <c r="B68" s="61" t="s">
        <v>4</v>
      </c>
      <c r="C68" s="61" t="s">
        <v>5</v>
      </c>
      <c r="D68" s="61"/>
      <c r="E68" s="61"/>
    </row>
    <row r="69" spans="1:5" x14ac:dyDescent="0.3">
      <c r="A69" s="60"/>
      <c r="B69" s="61" t="s">
        <v>125</v>
      </c>
      <c r="C69" s="61" t="s">
        <v>126</v>
      </c>
      <c r="D69" s="61"/>
      <c r="E69" s="61"/>
    </row>
    <row r="70" spans="1:5" x14ac:dyDescent="0.3">
      <c r="A70" s="60"/>
      <c r="B70" s="61" t="s">
        <v>6</v>
      </c>
      <c r="C70" s="61" t="s">
        <v>126</v>
      </c>
      <c r="D70" s="61" t="s">
        <v>127</v>
      </c>
      <c r="E70" s="61"/>
    </row>
    <row r="71" spans="1:5" x14ac:dyDescent="0.3">
      <c r="A71" s="60"/>
      <c r="B71" s="61"/>
      <c r="C71" s="61" t="s">
        <v>130</v>
      </c>
      <c r="D71" s="67" t="s">
        <v>212</v>
      </c>
      <c r="E71" s="61"/>
    </row>
    <row r="72" spans="1:5" x14ac:dyDescent="0.3">
      <c r="A72" s="60"/>
      <c r="B72" s="61"/>
      <c r="C72" s="61" t="s">
        <v>131</v>
      </c>
      <c r="D72" s="67" t="s">
        <v>213</v>
      </c>
      <c r="E72" s="61"/>
    </row>
    <row r="73" spans="1:5" x14ac:dyDescent="0.3">
      <c r="A73" s="60"/>
      <c r="B73" s="61"/>
      <c r="C73" s="67" t="s">
        <v>194</v>
      </c>
      <c r="D73" s="61" t="s">
        <v>128</v>
      </c>
      <c r="E73" s="61"/>
    </row>
    <row r="74" spans="1:5" x14ac:dyDescent="0.3">
      <c r="A74" s="60" t="s">
        <v>184</v>
      </c>
      <c r="B74" s="61" t="s">
        <v>2</v>
      </c>
      <c r="C74" s="61" t="s">
        <v>3</v>
      </c>
      <c r="D74" s="61"/>
      <c r="E74" s="61"/>
    </row>
    <row r="75" spans="1:5" x14ac:dyDescent="0.3">
      <c r="A75" s="60"/>
      <c r="B75" s="61" t="s">
        <v>4</v>
      </c>
      <c r="C75" s="61" t="s">
        <v>5</v>
      </c>
      <c r="D75" s="61"/>
      <c r="E75" s="61"/>
    </row>
    <row r="76" spans="1:5" x14ac:dyDescent="0.3">
      <c r="A76" s="60"/>
      <c r="B76" s="67" t="s">
        <v>6</v>
      </c>
      <c r="C76" s="67" t="s">
        <v>126</v>
      </c>
      <c r="D76" s="67" t="s">
        <v>127</v>
      </c>
      <c r="E76" s="61"/>
    </row>
    <row r="77" spans="1:5" x14ac:dyDescent="0.3">
      <c r="A77" s="60"/>
      <c r="B77" s="61"/>
      <c r="C77" s="67" t="s">
        <v>185</v>
      </c>
      <c r="D77" s="67" t="s">
        <v>188</v>
      </c>
      <c r="E77" s="61"/>
    </row>
    <row r="78" spans="1:5" x14ac:dyDescent="0.3">
      <c r="A78" s="60"/>
      <c r="B78" s="61"/>
      <c r="C78" s="67" t="s">
        <v>186</v>
      </c>
      <c r="D78" s="67" t="s">
        <v>189</v>
      </c>
      <c r="E78" s="61"/>
    </row>
    <row r="79" spans="1:5" x14ac:dyDescent="0.3">
      <c r="A79" s="60"/>
      <c r="B79" s="61"/>
      <c r="C79" s="67" t="s">
        <v>187</v>
      </c>
      <c r="D79" s="67" t="s">
        <v>190</v>
      </c>
      <c r="E79" s="61"/>
    </row>
    <row r="80" spans="1:5" x14ac:dyDescent="0.3">
      <c r="A80" s="60"/>
      <c r="B80" s="61" t="s">
        <v>125</v>
      </c>
      <c r="C80" s="61" t="s">
        <v>126</v>
      </c>
      <c r="D80" s="61"/>
      <c r="E80" s="61"/>
    </row>
    <row r="81" spans="1:5" x14ac:dyDescent="0.3">
      <c r="A81" s="60" t="s">
        <v>196</v>
      </c>
      <c r="B81" s="62" t="s">
        <v>2</v>
      </c>
      <c r="C81" s="62" t="s">
        <v>70</v>
      </c>
      <c r="E81" s="61"/>
    </row>
    <row r="82" spans="1:5" x14ac:dyDescent="0.3">
      <c r="B82" s="62" t="s">
        <v>198</v>
      </c>
      <c r="E82" s="61"/>
    </row>
    <row r="83" spans="1:5" x14ac:dyDescent="0.3">
      <c r="B83" s="62" t="s">
        <v>199</v>
      </c>
      <c r="E83" s="61"/>
    </row>
    <row r="84" spans="1:5" x14ac:dyDescent="0.3">
      <c r="B84" s="62" t="s">
        <v>200</v>
      </c>
      <c r="E84" s="61"/>
    </row>
    <row r="85" spans="1:5" x14ac:dyDescent="0.3">
      <c r="B85" s="61" t="s">
        <v>129</v>
      </c>
      <c r="C85" s="67" t="s">
        <v>201</v>
      </c>
      <c r="E85" s="61"/>
    </row>
    <row r="86" spans="1:5" x14ac:dyDescent="0.3">
      <c r="A86" s="60" t="s">
        <v>197</v>
      </c>
      <c r="B86" s="62" t="s">
        <v>2</v>
      </c>
      <c r="C86" s="62" t="s">
        <v>70</v>
      </c>
      <c r="E86" s="61"/>
    </row>
    <row r="87" spans="1:5" x14ac:dyDescent="0.3">
      <c r="B87" s="62" t="s">
        <v>198</v>
      </c>
      <c r="E87" s="61"/>
    </row>
    <row r="88" spans="1:5" x14ac:dyDescent="0.3">
      <c r="B88" s="62" t="s">
        <v>199</v>
      </c>
      <c r="E88" s="61"/>
    </row>
    <row r="89" spans="1:5" x14ac:dyDescent="0.3">
      <c r="B89" s="61" t="s">
        <v>129</v>
      </c>
      <c r="C89" s="67" t="s">
        <v>201</v>
      </c>
      <c r="E89" s="61"/>
    </row>
    <row r="90" spans="1:5" x14ac:dyDescent="0.3">
      <c r="A90" s="60" t="s">
        <v>86</v>
      </c>
      <c r="B90" s="61" t="s">
        <v>2</v>
      </c>
      <c r="C90" s="61" t="s">
        <v>70</v>
      </c>
      <c r="D90" s="61"/>
      <c r="E90" s="61"/>
    </row>
    <row r="91" spans="1:5" x14ac:dyDescent="0.3">
      <c r="A91" s="60"/>
      <c r="B91" s="61" t="s">
        <v>21</v>
      </c>
      <c r="C91" s="61" t="s">
        <v>87</v>
      </c>
      <c r="D91" s="61"/>
      <c r="E91" s="61"/>
    </row>
    <row r="92" spans="1:5" x14ac:dyDescent="0.3">
      <c r="A92" s="60"/>
      <c r="B92" s="67" t="s">
        <v>202</v>
      </c>
      <c r="C92" s="61"/>
      <c r="D92" s="61"/>
      <c r="E92" s="61"/>
    </row>
    <row r="93" spans="1:5" x14ac:dyDescent="0.3">
      <c r="A93" s="60"/>
      <c r="B93" s="61" t="s">
        <v>129</v>
      </c>
      <c r="C93" s="67" t="s">
        <v>201</v>
      </c>
      <c r="D93" s="61"/>
      <c r="E93" s="61"/>
    </row>
    <row r="94" spans="1:5" x14ac:dyDescent="0.3">
      <c r="A94" s="60" t="s">
        <v>88</v>
      </c>
      <c r="B94" s="61" t="s">
        <v>89</v>
      </c>
      <c r="C94" s="61" t="s">
        <v>90</v>
      </c>
      <c r="D94" s="61"/>
      <c r="E94" s="61"/>
    </row>
    <row r="95" spans="1:5" x14ac:dyDescent="0.3">
      <c r="A95" s="60"/>
      <c r="B95" s="61" t="s">
        <v>208</v>
      </c>
      <c r="C95" s="61"/>
      <c r="D95" s="61"/>
      <c r="E95" s="61"/>
    </row>
    <row r="96" spans="1:5" x14ac:dyDescent="0.3">
      <c r="A96" s="60"/>
      <c r="B96" s="61" t="s">
        <v>21</v>
      </c>
      <c r="C96" s="61" t="s">
        <v>91</v>
      </c>
      <c r="D96" s="61"/>
      <c r="E96" s="61"/>
    </row>
    <row r="97" spans="1:5" x14ac:dyDescent="0.3">
      <c r="A97" s="60"/>
      <c r="B97" s="61" t="s">
        <v>129</v>
      </c>
      <c r="C97" s="67" t="s">
        <v>201</v>
      </c>
      <c r="D97" s="61"/>
      <c r="E97" s="61"/>
    </row>
    <row r="98" spans="1:5" x14ac:dyDescent="0.3">
      <c r="A98" s="60" t="s">
        <v>92</v>
      </c>
      <c r="B98" s="61" t="s">
        <v>2</v>
      </c>
      <c r="C98" s="61" t="s">
        <v>93</v>
      </c>
      <c r="D98" s="61"/>
      <c r="E98" s="61"/>
    </row>
    <row r="99" spans="1:5" x14ac:dyDescent="0.3">
      <c r="A99" s="60"/>
      <c r="B99" s="61" t="s">
        <v>21</v>
      </c>
      <c r="C99" s="61" t="s">
        <v>94</v>
      </c>
      <c r="D99" s="61"/>
      <c r="E99" s="61"/>
    </row>
    <row r="100" spans="1:5" x14ac:dyDescent="0.3">
      <c r="A100" s="60"/>
      <c r="B100" s="61" t="s">
        <v>129</v>
      </c>
      <c r="C100" s="67" t="s">
        <v>201</v>
      </c>
      <c r="D100" s="61"/>
      <c r="E100" s="61"/>
    </row>
    <row r="101" spans="1:5" x14ac:dyDescent="0.3">
      <c r="A101" s="60" t="s">
        <v>95</v>
      </c>
      <c r="B101" s="61" t="s">
        <v>2</v>
      </c>
      <c r="C101" s="61" t="s">
        <v>96</v>
      </c>
      <c r="D101" s="61"/>
      <c r="E101" s="61"/>
    </row>
    <row r="102" spans="1:5" x14ac:dyDescent="0.3">
      <c r="A102" s="60"/>
      <c r="B102" s="61" t="s">
        <v>21</v>
      </c>
      <c r="C102" s="61" t="s">
        <v>97</v>
      </c>
      <c r="D102" s="61"/>
      <c r="E102" s="61"/>
    </row>
    <row r="103" spans="1:5" x14ac:dyDescent="0.3">
      <c r="A103" s="60"/>
      <c r="B103" s="61" t="s">
        <v>129</v>
      </c>
      <c r="C103" s="67" t="s">
        <v>201</v>
      </c>
      <c r="D103" s="61"/>
      <c r="E103" s="61"/>
    </row>
    <row r="104" spans="1:5" x14ac:dyDescent="0.3">
      <c r="A104" s="60" t="s">
        <v>98</v>
      </c>
      <c r="B104" s="61" t="s">
        <v>2</v>
      </c>
      <c r="C104" s="61" t="s">
        <v>99</v>
      </c>
      <c r="D104" s="61"/>
      <c r="E104" s="61"/>
    </row>
    <row r="105" spans="1:5" x14ac:dyDescent="0.3">
      <c r="A105" s="60"/>
      <c r="B105" s="61" t="s">
        <v>21</v>
      </c>
      <c r="C105" s="61" t="s">
        <v>100</v>
      </c>
      <c r="D105" s="61"/>
      <c r="E105" s="61"/>
    </row>
    <row r="106" spans="1:5" x14ac:dyDescent="0.3">
      <c r="A106" s="60"/>
      <c r="B106" s="61" t="s">
        <v>129</v>
      </c>
      <c r="C106" s="67" t="s">
        <v>201</v>
      </c>
      <c r="D106" s="61"/>
      <c r="E106" s="61"/>
    </row>
    <row r="107" spans="1:5" x14ac:dyDescent="0.3">
      <c r="A107" s="60" t="s">
        <v>101</v>
      </c>
      <c r="B107" s="61" t="s">
        <v>2</v>
      </c>
      <c r="C107" s="61" t="s">
        <v>99</v>
      </c>
      <c r="D107" s="61"/>
      <c r="E107" s="61"/>
    </row>
    <row r="108" spans="1:5" x14ac:dyDescent="0.3">
      <c r="A108" s="60"/>
      <c r="B108" s="61" t="s">
        <v>21</v>
      </c>
      <c r="C108" s="61" t="s">
        <v>102</v>
      </c>
      <c r="D108" s="61"/>
      <c r="E108" s="61"/>
    </row>
    <row r="109" spans="1:5" x14ac:dyDescent="0.3">
      <c r="A109" s="60"/>
      <c r="B109" s="61" t="s">
        <v>129</v>
      </c>
      <c r="C109" s="67" t="s">
        <v>201</v>
      </c>
      <c r="D109" s="61"/>
      <c r="E109" s="61"/>
    </row>
    <row r="110" spans="1:5" x14ac:dyDescent="0.3">
      <c r="A110" s="60" t="s">
        <v>109</v>
      </c>
      <c r="B110" s="61" t="s">
        <v>2</v>
      </c>
      <c r="C110" s="61" t="s">
        <v>123</v>
      </c>
      <c r="D110" s="61"/>
      <c r="E110" s="61"/>
    </row>
    <row r="111" spans="1:5" x14ac:dyDescent="0.3">
      <c r="A111" s="60"/>
      <c r="B111" s="61" t="s">
        <v>21</v>
      </c>
      <c r="C111" s="61" t="s">
        <v>110</v>
      </c>
      <c r="D111" s="61"/>
      <c r="E111" s="61"/>
    </row>
    <row r="112" spans="1:5" x14ac:dyDescent="0.3">
      <c r="A112" s="60"/>
      <c r="B112" s="61" t="s">
        <v>129</v>
      </c>
      <c r="C112" s="67" t="s">
        <v>201</v>
      </c>
      <c r="D112" s="61"/>
      <c r="E112" s="61"/>
    </row>
    <row r="113" spans="1:5" x14ac:dyDescent="0.3">
      <c r="A113" s="60"/>
      <c r="B113" s="61"/>
      <c r="C113" s="61"/>
      <c r="D113" s="61"/>
      <c r="E113" s="61"/>
    </row>
    <row r="114" spans="1:5" x14ac:dyDescent="0.3">
      <c r="A114" s="60" t="s">
        <v>132</v>
      </c>
      <c r="B114" s="61" t="s">
        <v>2</v>
      </c>
      <c r="C114" s="61" t="s">
        <v>3</v>
      </c>
      <c r="D114" s="61"/>
      <c r="E114" s="61"/>
    </row>
    <row r="115" spans="1:5" x14ac:dyDescent="0.3">
      <c r="A115" s="60"/>
      <c r="B115" s="61" t="s">
        <v>4</v>
      </c>
      <c r="C115" s="61" t="s">
        <v>5</v>
      </c>
      <c r="D115" s="61"/>
      <c r="E115" s="61"/>
    </row>
    <row r="116" spans="1:5" x14ac:dyDescent="0.3">
      <c r="A116" s="60"/>
      <c r="B116" s="61" t="s">
        <v>6</v>
      </c>
      <c r="C116" s="61" t="s">
        <v>134</v>
      </c>
      <c r="D116" s="61" t="s">
        <v>137</v>
      </c>
    </row>
    <row r="117" spans="1:5" x14ac:dyDescent="0.3">
      <c r="A117" s="60"/>
      <c r="B117" s="61"/>
      <c r="C117" s="61" t="s">
        <v>135</v>
      </c>
      <c r="D117" s="61" t="s">
        <v>78</v>
      </c>
    </row>
    <row r="118" spans="1:5" x14ac:dyDescent="0.3">
      <c r="A118" s="60"/>
      <c r="B118" s="61"/>
      <c r="C118" s="61" t="s">
        <v>38</v>
      </c>
      <c r="D118" s="61" t="s">
        <v>120</v>
      </c>
    </row>
    <row r="119" spans="1:5" x14ac:dyDescent="0.3">
      <c r="A119" s="60"/>
      <c r="B119" s="61"/>
      <c r="C119" s="61" t="s">
        <v>136</v>
      </c>
      <c r="D119" s="67" t="s">
        <v>203</v>
      </c>
    </row>
    <row r="120" spans="1:5" x14ac:dyDescent="0.3">
      <c r="A120" s="60"/>
      <c r="B120" s="61" t="s">
        <v>129</v>
      </c>
      <c r="C120" s="61" t="s">
        <v>133</v>
      </c>
    </row>
    <row r="121" spans="1:5" x14ac:dyDescent="0.3">
      <c r="A121" s="60" t="s">
        <v>140</v>
      </c>
      <c r="B121" s="61" t="s">
        <v>2</v>
      </c>
      <c r="C121" s="61" t="s">
        <v>3</v>
      </c>
      <c r="D121" s="61"/>
    </row>
    <row r="122" spans="1:5" x14ac:dyDescent="0.3">
      <c r="A122" s="60"/>
      <c r="B122" s="61" t="s">
        <v>4</v>
      </c>
      <c r="C122" s="61" t="s">
        <v>5</v>
      </c>
      <c r="D122" s="61"/>
    </row>
    <row r="123" spans="1:5" x14ac:dyDescent="0.3">
      <c r="A123" s="60"/>
      <c r="B123" s="61" t="s">
        <v>6</v>
      </c>
      <c r="C123" s="62" t="s">
        <v>159</v>
      </c>
      <c r="D123" s="62" t="s">
        <v>160</v>
      </c>
    </row>
    <row r="124" spans="1:5" x14ac:dyDescent="0.3">
      <c r="A124" s="60"/>
      <c r="B124" s="61"/>
      <c r="C124" s="62" t="s">
        <v>171</v>
      </c>
      <c r="D124" s="62" t="s">
        <v>172</v>
      </c>
    </row>
    <row r="125" spans="1:5" x14ac:dyDescent="0.3">
      <c r="A125" s="60"/>
      <c r="B125" s="61"/>
      <c r="C125" s="62" t="s">
        <v>161</v>
      </c>
      <c r="D125" s="62" t="s">
        <v>162</v>
      </c>
    </row>
    <row r="126" spans="1:5" x14ac:dyDescent="0.3">
      <c r="A126" s="60"/>
      <c r="B126" s="61"/>
      <c r="C126" s="62" t="s">
        <v>169</v>
      </c>
      <c r="D126" s="62" t="s">
        <v>170</v>
      </c>
    </row>
    <row r="127" spans="1:5" x14ac:dyDescent="0.3">
      <c r="A127" s="60"/>
      <c r="B127" s="61"/>
      <c r="C127" s="62" t="s">
        <v>141</v>
      </c>
      <c r="D127" s="62" t="s">
        <v>142</v>
      </c>
    </row>
    <row r="128" spans="1:5" x14ac:dyDescent="0.3">
      <c r="A128" s="60"/>
      <c r="B128" s="61"/>
      <c r="C128" s="62" t="s">
        <v>155</v>
      </c>
      <c r="D128" s="62" t="s">
        <v>156</v>
      </c>
    </row>
    <row r="129" spans="1:4" x14ac:dyDescent="0.3">
      <c r="A129" s="60"/>
      <c r="B129" s="61"/>
      <c r="C129" s="62" t="s">
        <v>166</v>
      </c>
      <c r="D129" s="62" t="s">
        <v>203</v>
      </c>
    </row>
    <row r="130" spans="1:4" x14ac:dyDescent="0.3">
      <c r="A130" s="60"/>
      <c r="B130" s="61"/>
      <c r="C130" s="62" t="s">
        <v>180</v>
      </c>
      <c r="D130" s="62" t="s">
        <v>182</v>
      </c>
    </row>
    <row r="131" spans="1:4" x14ac:dyDescent="0.3">
      <c r="A131" s="60"/>
      <c r="B131" s="61"/>
      <c r="C131" s="62" t="s">
        <v>163</v>
      </c>
      <c r="D131" s="62" t="s">
        <v>183</v>
      </c>
    </row>
    <row r="132" spans="1:4" x14ac:dyDescent="0.3">
      <c r="A132" s="60"/>
      <c r="B132" s="61"/>
      <c r="C132" s="62" t="s">
        <v>175</v>
      </c>
      <c r="D132" s="62" t="s">
        <v>176</v>
      </c>
    </row>
    <row r="133" spans="1:4" x14ac:dyDescent="0.3">
      <c r="A133" s="60"/>
      <c r="B133" s="61"/>
      <c r="C133" s="62" t="s">
        <v>191</v>
      </c>
      <c r="D133" s="62" t="s">
        <v>192</v>
      </c>
    </row>
    <row r="134" spans="1:4" x14ac:dyDescent="0.3">
      <c r="A134" s="60"/>
      <c r="B134" s="61"/>
      <c r="C134" s="62" t="s">
        <v>173</v>
      </c>
      <c r="D134" s="62" t="s">
        <v>174</v>
      </c>
    </row>
    <row r="135" spans="1:4" x14ac:dyDescent="0.3">
      <c r="A135" s="60"/>
      <c r="B135" s="61"/>
      <c r="C135" s="62" t="s">
        <v>179</v>
      </c>
      <c r="D135" s="62" t="s">
        <v>181</v>
      </c>
    </row>
    <row r="136" spans="1:4" x14ac:dyDescent="0.3">
      <c r="A136" s="60"/>
      <c r="C136" s="62" t="s">
        <v>151</v>
      </c>
      <c r="D136" s="62" t="s">
        <v>152</v>
      </c>
    </row>
    <row r="137" spans="1:4" x14ac:dyDescent="0.3">
      <c r="A137" s="60"/>
      <c r="C137" s="62" t="s">
        <v>143</v>
      </c>
      <c r="D137" s="62" t="s">
        <v>144</v>
      </c>
    </row>
    <row r="138" spans="1:4" x14ac:dyDescent="0.3">
      <c r="A138" s="60"/>
      <c r="C138" s="62" t="s">
        <v>145</v>
      </c>
      <c r="D138" s="62" t="s">
        <v>146</v>
      </c>
    </row>
    <row r="139" spans="1:4" x14ac:dyDescent="0.3">
      <c r="A139" s="60"/>
      <c r="C139" s="62" t="s">
        <v>149</v>
      </c>
      <c r="D139" s="62" t="s">
        <v>150</v>
      </c>
    </row>
    <row r="140" spans="1:4" x14ac:dyDescent="0.3">
      <c r="A140" s="60"/>
      <c r="C140" s="62" t="s">
        <v>147</v>
      </c>
      <c r="D140" s="62" t="s">
        <v>148</v>
      </c>
    </row>
    <row r="141" spans="1:4" x14ac:dyDescent="0.3">
      <c r="A141" s="60"/>
      <c r="C141" s="62" t="s">
        <v>164</v>
      </c>
      <c r="D141" s="62" t="s">
        <v>165</v>
      </c>
    </row>
    <row r="142" spans="1:4" x14ac:dyDescent="0.3">
      <c r="C142" s="62" t="s">
        <v>153</v>
      </c>
      <c r="D142" s="62" t="s">
        <v>154</v>
      </c>
    </row>
    <row r="143" spans="1:4" x14ac:dyDescent="0.3">
      <c r="C143" s="62" t="s">
        <v>157</v>
      </c>
      <c r="D143" s="62" t="s">
        <v>158</v>
      </c>
    </row>
    <row r="144" spans="1:4" x14ac:dyDescent="0.3">
      <c r="C144" s="62" t="s">
        <v>167</v>
      </c>
      <c r="D144" s="62" t="s">
        <v>168</v>
      </c>
    </row>
    <row r="145" spans="1:3" x14ac:dyDescent="0.3">
      <c r="A145" s="60"/>
      <c r="B145" s="61" t="s">
        <v>129</v>
      </c>
      <c r="C145" s="61" t="s">
        <v>133</v>
      </c>
    </row>
    <row r="146" spans="1:3" x14ac:dyDescent="0.3">
      <c r="A146" s="60" t="s">
        <v>138</v>
      </c>
      <c r="B146" s="62" t="s">
        <v>2</v>
      </c>
      <c r="C146" s="61" t="s">
        <v>139</v>
      </c>
    </row>
    <row r="147" spans="1:3" x14ac:dyDescent="0.3">
      <c r="A147" s="60"/>
      <c r="B147" s="61" t="s">
        <v>129</v>
      </c>
      <c r="C147" s="61" t="s">
        <v>133</v>
      </c>
    </row>
    <row r="148" spans="1:3" x14ac:dyDescent="0.3">
      <c r="A148" s="60"/>
      <c r="B148" s="61"/>
      <c r="C148" s="61"/>
    </row>
    <row r="149" spans="1:3" x14ac:dyDescent="0.3">
      <c r="A149" s="60" t="s">
        <v>111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/>
  </sheetViews>
  <sheetFormatPr baseColWidth="10" defaultColWidth="9.109375" defaultRowHeight="14.4" x14ac:dyDescent="0.3"/>
  <cols>
    <col min="1" max="1" width="19.109375" customWidth="1"/>
    <col min="2" max="2" width="38.6640625" customWidth="1"/>
  </cols>
  <sheetData>
    <row r="1" spans="1:3" x14ac:dyDescent="0.3">
      <c r="A1" s="58" t="s">
        <v>112</v>
      </c>
      <c r="B1" t="s">
        <v>113</v>
      </c>
      <c r="C1" s="58" t="s">
        <v>114</v>
      </c>
    </row>
    <row r="2" spans="1:3" x14ac:dyDescent="0.3">
      <c r="A2" s="58" t="s">
        <v>78</v>
      </c>
      <c r="B2" t="s">
        <v>115</v>
      </c>
    </row>
    <row r="3" spans="1:3" x14ac:dyDescent="0.3">
      <c r="A3" s="58" t="s">
        <v>116</v>
      </c>
      <c r="B3" t="s">
        <v>117</v>
      </c>
    </row>
    <row r="4" spans="1:3" x14ac:dyDescent="0.3">
      <c r="A4" s="58" t="s">
        <v>118</v>
      </c>
      <c r="B4" t="s">
        <v>119</v>
      </c>
    </row>
    <row r="5" spans="1:3" x14ac:dyDescent="0.3">
      <c r="A5" s="58" t="s">
        <v>120</v>
      </c>
      <c r="B5" t="s">
        <v>121</v>
      </c>
    </row>
    <row r="6" spans="1:3" x14ac:dyDescent="0.3">
      <c r="A6" s="58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2023</vt:lpstr>
      <vt:lpstr>'2023'!Títulos_a_imprimir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Jaime</dc:creator>
  <cp:lastModifiedBy>Samantha Jaime</cp:lastModifiedBy>
  <dcterms:created xsi:type="dcterms:W3CDTF">2026-02-10T21:43:24Z</dcterms:created>
  <dcterms:modified xsi:type="dcterms:W3CDTF">2026-02-10T21:51:15Z</dcterms:modified>
</cp:coreProperties>
</file>